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1793107\Desktop\2022\Working MarkSheet\"/>
    </mc:Choice>
  </mc:AlternateContent>
  <xr:revisionPtr revIDLastSave="0" documentId="8_{5F1AE39A-D5D9-4FFE-9035-BD2540F1AA66}" xr6:coauthVersionLast="47" xr6:coauthVersionMax="47" xr10:uidLastSave="{00000000-0000-0000-0000-000000000000}"/>
  <bookViews>
    <workbookView xWindow="-120" yWindow="-120" windowWidth="20730" windowHeight="11160" tabRatio="806" xr2:uid="{00000000-000D-0000-FFFF-FFFF00000000}"/>
  </bookViews>
  <sheets>
    <sheet name=" Gr7 Record Sheet " sheetId="31" r:id="rId1"/>
    <sheet name="NOTES" sheetId="24" r:id="rId2"/>
  </sheets>
  <definedNames>
    <definedName name="_xlnm.Print_Area" localSheetId="0">' Gr7 Record Sheet '!$A$1:$AH$94</definedName>
    <definedName name="_xlnm.Print_Titles" localSheetId="0">' Gr7 Record Sheet '!$1:$9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1" i="31" l="1"/>
  <c r="Y11" i="31" s="1"/>
  <c r="V12" i="31"/>
  <c r="Y12" i="31" s="1"/>
  <c r="V13" i="31"/>
  <c r="Y13" i="31" s="1"/>
  <c r="V14" i="31"/>
  <c r="Y14" i="31" s="1"/>
  <c r="V15" i="31"/>
  <c r="V16" i="31"/>
  <c r="V17" i="31"/>
  <c r="V18" i="31"/>
  <c r="Y18" i="31" s="1"/>
  <c r="V19" i="31"/>
  <c r="Y19" i="31" s="1"/>
  <c r="V20" i="31"/>
  <c r="V21" i="31"/>
  <c r="Y21" i="31" s="1"/>
  <c r="V22" i="31"/>
  <c r="Y22" i="31" s="1"/>
  <c r="V23" i="31"/>
  <c r="V24" i="31"/>
  <c r="V25" i="31"/>
  <c r="V26" i="31"/>
  <c r="Y26" i="31" s="1"/>
  <c r="V27" i="31"/>
  <c r="Y27" i="31" s="1"/>
  <c r="V28" i="31"/>
  <c r="V29" i="31"/>
  <c r="Y29" i="31" s="1"/>
  <c r="V30" i="31"/>
  <c r="Y30" i="31" s="1"/>
  <c r="V31" i="31"/>
  <c r="V32" i="31"/>
  <c r="V33" i="31"/>
  <c r="V34" i="31"/>
  <c r="Y34" i="31" s="1"/>
  <c r="V35" i="31"/>
  <c r="Y35" i="31" s="1"/>
  <c r="V36" i="31"/>
  <c r="V37" i="31"/>
  <c r="Y37" i="31" s="1"/>
  <c r="V38" i="31"/>
  <c r="Y38" i="31" s="1"/>
  <c r="V39" i="31"/>
  <c r="Y39" i="31" s="1"/>
  <c r="V40" i="31"/>
  <c r="V41" i="31"/>
  <c r="V42" i="31"/>
  <c r="Y42" i="31" s="1"/>
  <c r="V43" i="31"/>
  <c r="Y43" i="31" s="1"/>
  <c r="V44" i="31"/>
  <c r="V45" i="31"/>
  <c r="Y45" i="31" s="1"/>
  <c r="V46" i="31"/>
  <c r="Y46" i="31" s="1"/>
  <c r="V47" i="31"/>
  <c r="V48" i="31"/>
  <c r="V49" i="31"/>
  <c r="V50" i="31"/>
  <c r="Y50" i="31" s="1"/>
  <c r="V51" i="31"/>
  <c r="Y51" i="31" s="1"/>
  <c r="V52" i="31"/>
  <c r="V53" i="31"/>
  <c r="Y53" i="31" s="1"/>
  <c r="V54" i="31"/>
  <c r="Y54" i="31" s="1"/>
  <c r="V55" i="31"/>
  <c r="V56" i="31"/>
  <c r="V57" i="31"/>
  <c r="V58" i="31"/>
  <c r="Y58" i="31" s="1"/>
  <c r="V59" i="31"/>
  <c r="Y59" i="31" s="1"/>
  <c r="Y15" i="31"/>
  <c r="Y16" i="31"/>
  <c r="Y17" i="31"/>
  <c r="Y20" i="31"/>
  <c r="Y23" i="31"/>
  <c r="Y24" i="31"/>
  <c r="Y25" i="31"/>
  <c r="Y28" i="31"/>
  <c r="Y31" i="31"/>
  <c r="Y32" i="31"/>
  <c r="Y33" i="31"/>
  <c r="Y36" i="31"/>
  <c r="Y40" i="31"/>
  <c r="Y41" i="31"/>
  <c r="Y44" i="31"/>
  <c r="Y47" i="31"/>
  <c r="Y48" i="31"/>
  <c r="Y49" i="31"/>
  <c r="Y52" i="31"/>
  <c r="Y55" i="31"/>
  <c r="Y56" i="31"/>
  <c r="Y57" i="31"/>
  <c r="V10" i="31"/>
  <c r="W10" i="31" s="1"/>
  <c r="W14" i="31"/>
  <c r="W38" i="31"/>
  <c r="W58" i="31"/>
  <c r="N11" i="31"/>
  <c r="N12" i="31"/>
  <c r="N13" i="31"/>
  <c r="N14" i="31"/>
  <c r="N15" i="31"/>
  <c r="N16" i="31"/>
  <c r="N17" i="31"/>
  <c r="N18" i="31"/>
  <c r="N19" i="31"/>
  <c r="N20" i="31"/>
  <c r="N21" i="31"/>
  <c r="N22" i="31"/>
  <c r="N23" i="31"/>
  <c r="N24" i="31"/>
  <c r="N25" i="31"/>
  <c r="N26" i="31"/>
  <c r="N27" i="31"/>
  <c r="N28" i="31"/>
  <c r="N29" i="31"/>
  <c r="N30" i="31"/>
  <c r="N31" i="31"/>
  <c r="N32" i="31"/>
  <c r="N33" i="31"/>
  <c r="N34" i="31"/>
  <c r="N35" i="31"/>
  <c r="N36" i="31"/>
  <c r="N37" i="31"/>
  <c r="N38" i="31"/>
  <c r="N39" i="31"/>
  <c r="N40" i="31"/>
  <c r="N41" i="31"/>
  <c r="N42" i="31"/>
  <c r="N43" i="31"/>
  <c r="N44" i="31"/>
  <c r="N45" i="31"/>
  <c r="N46" i="31"/>
  <c r="N47" i="31"/>
  <c r="N48" i="31"/>
  <c r="N49" i="31"/>
  <c r="N50" i="31"/>
  <c r="N51" i="31"/>
  <c r="N52" i="31"/>
  <c r="N53" i="31"/>
  <c r="N54" i="31"/>
  <c r="N55" i="31"/>
  <c r="N56" i="31"/>
  <c r="N57" i="31"/>
  <c r="N58" i="31"/>
  <c r="N59" i="31"/>
  <c r="W26" i="31"/>
  <c r="W15" i="31"/>
  <c r="W19" i="31"/>
  <c r="W27" i="31"/>
  <c r="W31" i="31"/>
  <c r="W35" i="31"/>
  <c r="W39" i="31"/>
  <c r="W47" i="31"/>
  <c r="W51" i="31"/>
  <c r="W55" i="31"/>
  <c r="W23" i="31"/>
  <c r="W43" i="31"/>
  <c r="W16" i="31"/>
  <c r="W17" i="31"/>
  <c r="W20" i="31"/>
  <c r="W24" i="31"/>
  <c r="W25" i="31"/>
  <c r="W28" i="31"/>
  <c r="W29" i="31"/>
  <c r="W32" i="31"/>
  <c r="W33" i="31"/>
  <c r="W36" i="31"/>
  <c r="W40" i="31"/>
  <c r="W41" i="31"/>
  <c r="W44" i="31"/>
  <c r="W45" i="31"/>
  <c r="W48" i="31"/>
  <c r="W49" i="31"/>
  <c r="W52" i="31"/>
  <c r="W56" i="31"/>
  <c r="W57" i="31"/>
  <c r="N10" i="31"/>
  <c r="S10" i="31"/>
  <c r="S11" i="31"/>
  <c r="S12" i="31"/>
  <c r="S13" i="31"/>
  <c r="S14" i="31"/>
  <c r="S15" i="31"/>
  <c r="S16" i="31"/>
  <c r="S17" i="31"/>
  <c r="S18" i="31"/>
  <c r="S19" i="31"/>
  <c r="S20" i="31"/>
  <c r="S21" i="31"/>
  <c r="S22" i="31"/>
  <c r="S23" i="31"/>
  <c r="S24" i="31"/>
  <c r="S25" i="31"/>
  <c r="S26" i="31"/>
  <c r="S27" i="31"/>
  <c r="S28" i="31"/>
  <c r="S29" i="31"/>
  <c r="S30" i="31"/>
  <c r="S31" i="31"/>
  <c r="S32" i="31"/>
  <c r="S33" i="31"/>
  <c r="S34" i="31"/>
  <c r="S35" i="31"/>
  <c r="S36" i="31"/>
  <c r="S37" i="31"/>
  <c r="S38" i="31"/>
  <c r="S39" i="31"/>
  <c r="S40" i="31"/>
  <c r="S41" i="31"/>
  <c r="S42" i="31"/>
  <c r="S43" i="31"/>
  <c r="S44" i="31"/>
  <c r="S45" i="31"/>
  <c r="S46" i="31"/>
  <c r="S47" i="31"/>
  <c r="S48" i="31"/>
  <c r="S49" i="31"/>
  <c r="S50" i="31"/>
  <c r="S51" i="31"/>
  <c r="S52" i="31"/>
  <c r="S53" i="31"/>
  <c r="S54" i="31"/>
  <c r="S55" i="31"/>
  <c r="S56" i="31"/>
  <c r="S57" i="31"/>
  <c r="S58" i="31"/>
  <c r="S59" i="31"/>
  <c r="W11" i="31" l="1"/>
  <c r="W12" i="31"/>
  <c r="W53" i="31"/>
  <c r="W37" i="31"/>
  <c r="W21" i="31"/>
  <c r="W59" i="31"/>
  <c r="W13" i="31"/>
  <c r="W22" i="31"/>
  <c r="W54" i="31"/>
  <c r="W34" i="31"/>
  <c r="W50" i="31"/>
  <c r="W30" i="31"/>
  <c r="W46" i="31"/>
  <c r="W42" i="31"/>
  <c r="W18" i="31"/>
  <c r="I10" i="31"/>
  <c r="P11" i="31" l="1"/>
  <c r="P12" i="31"/>
  <c r="P13" i="31"/>
  <c r="P14" i="31"/>
  <c r="P15" i="31"/>
  <c r="P16" i="31"/>
  <c r="P17" i="31"/>
  <c r="P18" i="31"/>
  <c r="P19" i="31"/>
  <c r="P20" i="31"/>
  <c r="P21" i="31"/>
  <c r="P22" i="31"/>
  <c r="P23" i="31"/>
  <c r="P24" i="31"/>
  <c r="P25" i="31"/>
  <c r="P26" i="31"/>
  <c r="P27" i="31"/>
  <c r="P28" i="31"/>
  <c r="P29" i="31"/>
  <c r="P30" i="31"/>
  <c r="P31" i="31"/>
  <c r="P32" i="31"/>
  <c r="P33" i="31"/>
  <c r="P34" i="31"/>
  <c r="P35" i="31"/>
  <c r="P36" i="31"/>
  <c r="P37" i="31"/>
  <c r="P38" i="31"/>
  <c r="P39" i="31"/>
  <c r="P40" i="31"/>
  <c r="P41" i="31"/>
  <c r="P42" i="31"/>
  <c r="P43" i="31"/>
  <c r="P44" i="31"/>
  <c r="P45" i="31"/>
  <c r="P46" i="31"/>
  <c r="P47" i="31"/>
  <c r="P48" i="31"/>
  <c r="P49" i="31"/>
  <c r="P50" i="31"/>
  <c r="P51" i="31"/>
  <c r="P52" i="31"/>
  <c r="P53" i="31"/>
  <c r="P54" i="31"/>
  <c r="P55" i="31"/>
  <c r="P56" i="31"/>
  <c r="P57" i="31"/>
  <c r="P58" i="31"/>
  <c r="P59" i="31"/>
  <c r="P10" i="31"/>
  <c r="I11" i="31" l="1"/>
  <c r="I12" i="3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I46" i="31"/>
  <c r="I47" i="31"/>
  <c r="I48" i="31"/>
  <c r="I49" i="31"/>
  <c r="I50" i="31"/>
  <c r="I51" i="31"/>
  <c r="I52" i="31"/>
  <c r="I53" i="31"/>
  <c r="I54" i="31"/>
  <c r="I55" i="31"/>
  <c r="I56" i="31"/>
  <c r="I57" i="31"/>
  <c r="I58" i="31"/>
  <c r="I59" i="31"/>
  <c r="X59" i="31" l="1"/>
  <c r="U59" i="31"/>
  <c r="R59" i="31"/>
  <c r="M59" i="31"/>
  <c r="K59" i="31"/>
  <c r="H59" i="31"/>
  <c r="F59" i="31"/>
  <c r="X58" i="31"/>
  <c r="U58" i="31"/>
  <c r="R58" i="31"/>
  <c r="M58" i="31"/>
  <c r="K58" i="31"/>
  <c r="H58" i="31"/>
  <c r="F58" i="31"/>
  <c r="X57" i="31"/>
  <c r="U57" i="31"/>
  <c r="R57" i="31"/>
  <c r="M57" i="31"/>
  <c r="K57" i="31"/>
  <c r="H57" i="31"/>
  <c r="F57" i="31"/>
  <c r="X56" i="31"/>
  <c r="U56" i="31"/>
  <c r="R56" i="31"/>
  <c r="M56" i="31"/>
  <c r="K56" i="31"/>
  <c r="H56" i="31"/>
  <c r="F56" i="31"/>
  <c r="X55" i="31"/>
  <c r="U55" i="31"/>
  <c r="R55" i="31"/>
  <c r="M55" i="31"/>
  <c r="K55" i="31"/>
  <c r="H55" i="31"/>
  <c r="F55" i="31"/>
  <c r="X54" i="31"/>
  <c r="U54" i="31"/>
  <c r="R54" i="31"/>
  <c r="M54" i="31"/>
  <c r="K54" i="31"/>
  <c r="H54" i="31"/>
  <c r="F54" i="31"/>
  <c r="X53" i="31"/>
  <c r="U53" i="31"/>
  <c r="R53" i="31"/>
  <c r="M53" i="31"/>
  <c r="K53" i="31"/>
  <c r="H53" i="31"/>
  <c r="F53" i="31"/>
  <c r="X52" i="31"/>
  <c r="U52" i="31"/>
  <c r="R52" i="31"/>
  <c r="M52" i="31"/>
  <c r="K52" i="31"/>
  <c r="H52" i="31"/>
  <c r="F52" i="31"/>
  <c r="X51" i="31"/>
  <c r="U51" i="31"/>
  <c r="R51" i="31"/>
  <c r="M51" i="31"/>
  <c r="K51" i="31"/>
  <c r="H51" i="31"/>
  <c r="F51" i="31"/>
  <c r="X50" i="31"/>
  <c r="U50" i="31"/>
  <c r="R50" i="31"/>
  <c r="M50" i="31"/>
  <c r="K50" i="31"/>
  <c r="H50" i="31"/>
  <c r="F50" i="31"/>
  <c r="X49" i="31"/>
  <c r="U49" i="31"/>
  <c r="R49" i="31"/>
  <c r="M49" i="31"/>
  <c r="K49" i="31"/>
  <c r="H49" i="31"/>
  <c r="F49" i="31"/>
  <c r="X48" i="31"/>
  <c r="U48" i="31"/>
  <c r="R48" i="31"/>
  <c r="M48" i="31"/>
  <c r="K48" i="31"/>
  <c r="H48" i="31"/>
  <c r="F48" i="31"/>
  <c r="X47" i="31"/>
  <c r="U47" i="31"/>
  <c r="R47" i="31"/>
  <c r="M47" i="31"/>
  <c r="K47" i="31"/>
  <c r="H47" i="31"/>
  <c r="F47" i="31"/>
  <c r="X46" i="31"/>
  <c r="U46" i="31"/>
  <c r="R46" i="31"/>
  <c r="M46" i="31"/>
  <c r="K46" i="31"/>
  <c r="H46" i="31"/>
  <c r="F46" i="31"/>
  <c r="X45" i="31"/>
  <c r="U45" i="31"/>
  <c r="R45" i="31"/>
  <c r="M45" i="31"/>
  <c r="K45" i="31"/>
  <c r="H45" i="31"/>
  <c r="F45" i="31"/>
  <c r="X44" i="31"/>
  <c r="U44" i="31"/>
  <c r="R44" i="31"/>
  <c r="M44" i="31"/>
  <c r="K44" i="31"/>
  <c r="H44" i="31"/>
  <c r="F44" i="31"/>
  <c r="X43" i="31"/>
  <c r="U43" i="31"/>
  <c r="R43" i="31"/>
  <c r="M43" i="31"/>
  <c r="K43" i="31"/>
  <c r="H43" i="31"/>
  <c r="F43" i="31"/>
  <c r="X42" i="31"/>
  <c r="U42" i="31"/>
  <c r="R42" i="31"/>
  <c r="M42" i="31"/>
  <c r="K42" i="31"/>
  <c r="H42" i="31"/>
  <c r="F42" i="31"/>
  <c r="X41" i="31"/>
  <c r="U41" i="31"/>
  <c r="R41" i="31"/>
  <c r="M41" i="31"/>
  <c r="K41" i="31"/>
  <c r="H41" i="31"/>
  <c r="F41" i="31"/>
  <c r="X40" i="31"/>
  <c r="U40" i="31"/>
  <c r="R40" i="31"/>
  <c r="M40" i="31"/>
  <c r="K40" i="31"/>
  <c r="H40" i="31"/>
  <c r="F40" i="31"/>
  <c r="X39" i="31"/>
  <c r="U39" i="31"/>
  <c r="R39" i="31"/>
  <c r="M39" i="31"/>
  <c r="K39" i="31"/>
  <c r="H39" i="31"/>
  <c r="F39" i="31"/>
  <c r="X38" i="31"/>
  <c r="U38" i="31"/>
  <c r="R38" i="31"/>
  <c r="M38" i="31"/>
  <c r="K38" i="31"/>
  <c r="H38" i="31"/>
  <c r="F38" i="31"/>
  <c r="X37" i="31"/>
  <c r="U37" i="31"/>
  <c r="R37" i="31"/>
  <c r="M37" i="31"/>
  <c r="K37" i="31"/>
  <c r="H37" i="31"/>
  <c r="F37" i="31"/>
  <c r="X36" i="31"/>
  <c r="U36" i="31"/>
  <c r="R36" i="31"/>
  <c r="M36" i="31"/>
  <c r="K36" i="31"/>
  <c r="H36" i="31"/>
  <c r="F36" i="31"/>
  <c r="X35" i="31"/>
  <c r="U35" i="31"/>
  <c r="R35" i="31"/>
  <c r="M35" i="31"/>
  <c r="K35" i="31"/>
  <c r="H35" i="31"/>
  <c r="F35" i="31"/>
  <c r="X34" i="31"/>
  <c r="U34" i="31"/>
  <c r="R34" i="31"/>
  <c r="M34" i="31"/>
  <c r="K34" i="31"/>
  <c r="H34" i="31"/>
  <c r="F34" i="31"/>
  <c r="X33" i="31"/>
  <c r="U33" i="31"/>
  <c r="R33" i="31"/>
  <c r="M33" i="31"/>
  <c r="K33" i="31"/>
  <c r="H33" i="31"/>
  <c r="F33" i="31"/>
  <c r="X32" i="31"/>
  <c r="U32" i="31"/>
  <c r="R32" i="31"/>
  <c r="M32" i="31"/>
  <c r="K32" i="31"/>
  <c r="H32" i="31"/>
  <c r="F32" i="31"/>
  <c r="X31" i="31"/>
  <c r="U31" i="31"/>
  <c r="R31" i="31"/>
  <c r="M31" i="31"/>
  <c r="K31" i="31"/>
  <c r="H31" i="31"/>
  <c r="F31" i="31"/>
  <c r="X30" i="31"/>
  <c r="U30" i="31"/>
  <c r="R30" i="31"/>
  <c r="M30" i="31"/>
  <c r="K30" i="31"/>
  <c r="H30" i="31"/>
  <c r="F30" i="31"/>
  <c r="X29" i="31"/>
  <c r="U29" i="31"/>
  <c r="R29" i="31"/>
  <c r="M29" i="31"/>
  <c r="K29" i="31"/>
  <c r="H29" i="31"/>
  <c r="F29" i="31"/>
  <c r="X28" i="31"/>
  <c r="U28" i="31"/>
  <c r="R28" i="31"/>
  <c r="M28" i="31"/>
  <c r="K28" i="31"/>
  <c r="H28" i="31"/>
  <c r="F28" i="31"/>
  <c r="X27" i="31"/>
  <c r="U27" i="31"/>
  <c r="R27" i="31"/>
  <c r="M27" i="31"/>
  <c r="K27" i="31"/>
  <c r="H27" i="31"/>
  <c r="F27" i="31"/>
  <c r="X26" i="31"/>
  <c r="U26" i="31"/>
  <c r="R26" i="31"/>
  <c r="M26" i="31"/>
  <c r="K26" i="31"/>
  <c r="H26" i="31"/>
  <c r="F26" i="31"/>
  <c r="X25" i="31"/>
  <c r="U25" i="31"/>
  <c r="R25" i="31"/>
  <c r="M25" i="31"/>
  <c r="K25" i="31"/>
  <c r="H25" i="31"/>
  <c r="F25" i="31"/>
  <c r="X24" i="31"/>
  <c r="U24" i="31"/>
  <c r="R24" i="31"/>
  <c r="M24" i="31"/>
  <c r="K24" i="31"/>
  <c r="H24" i="31"/>
  <c r="F24" i="31"/>
  <c r="X23" i="31"/>
  <c r="U23" i="31"/>
  <c r="R23" i="31"/>
  <c r="M23" i="31"/>
  <c r="K23" i="31"/>
  <c r="H23" i="31"/>
  <c r="F23" i="31"/>
  <c r="X22" i="31"/>
  <c r="U22" i="31"/>
  <c r="R22" i="31"/>
  <c r="M22" i="31"/>
  <c r="K22" i="31"/>
  <c r="H22" i="31"/>
  <c r="F22" i="31"/>
  <c r="X21" i="31"/>
  <c r="U21" i="31"/>
  <c r="R21" i="31"/>
  <c r="M21" i="31"/>
  <c r="K21" i="31"/>
  <c r="H21" i="31"/>
  <c r="F21" i="31"/>
  <c r="X20" i="31"/>
  <c r="U20" i="31"/>
  <c r="R20" i="31"/>
  <c r="M20" i="31"/>
  <c r="K20" i="31"/>
  <c r="H20" i="31"/>
  <c r="F20" i="31"/>
  <c r="X19" i="31"/>
  <c r="U19" i="31"/>
  <c r="R19" i="31"/>
  <c r="M19" i="31"/>
  <c r="K19" i="31"/>
  <c r="H19" i="31"/>
  <c r="F19" i="31"/>
  <c r="X18" i="31"/>
  <c r="U18" i="31"/>
  <c r="R18" i="31"/>
  <c r="M18" i="31"/>
  <c r="K18" i="31"/>
  <c r="H18" i="31"/>
  <c r="F18" i="31"/>
  <c r="X17" i="31"/>
  <c r="U17" i="31"/>
  <c r="R17" i="31"/>
  <c r="M17" i="31"/>
  <c r="K17" i="31"/>
  <c r="H17" i="31"/>
  <c r="F17" i="31"/>
  <c r="X16" i="31"/>
  <c r="U16" i="31"/>
  <c r="R16" i="31"/>
  <c r="M16" i="31"/>
  <c r="K16" i="31"/>
  <c r="H16" i="31"/>
  <c r="F16" i="31"/>
  <c r="X15" i="31"/>
  <c r="U15" i="31"/>
  <c r="R15" i="31"/>
  <c r="M15" i="31"/>
  <c r="K15" i="31"/>
  <c r="H15" i="31"/>
  <c r="F15" i="31"/>
  <c r="X14" i="31"/>
  <c r="U14" i="31"/>
  <c r="R14" i="31"/>
  <c r="M14" i="31"/>
  <c r="K14" i="31"/>
  <c r="H14" i="31"/>
  <c r="F14" i="31"/>
  <c r="X13" i="31"/>
  <c r="U13" i="31"/>
  <c r="R13" i="31"/>
  <c r="M13" i="31"/>
  <c r="K13" i="31"/>
  <c r="H13" i="31"/>
  <c r="F13" i="31"/>
  <c r="X12" i="31"/>
  <c r="U12" i="31"/>
  <c r="R12" i="31"/>
  <c r="M12" i="31"/>
  <c r="K12" i="31"/>
  <c r="H12" i="31"/>
  <c r="F12" i="31"/>
  <c r="X11" i="31"/>
  <c r="U11" i="31"/>
  <c r="R11" i="31"/>
  <c r="M11" i="31"/>
  <c r="K11" i="31"/>
  <c r="H11" i="31"/>
  <c r="F11" i="31"/>
  <c r="X10" i="31"/>
  <c r="U10" i="31"/>
  <c r="R10" i="31"/>
  <c r="M10" i="31"/>
  <c r="K10" i="31"/>
  <c r="H10" i="31"/>
  <c r="F10" i="31"/>
  <c r="Z9" i="31"/>
  <c r="AA9" i="31" s="1"/>
  <c r="Y10" i="31" l="1"/>
  <c r="Z10" i="31" s="1"/>
  <c r="Z13" i="31"/>
  <c r="AA13" i="31" s="1"/>
  <c r="F76" i="31"/>
  <c r="F75" i="31"/>
  <c r="F74" i="31"/>
  <c r="F73" i="31"/>
  <c r="F72" i="31"/>
  <c r="F71" i="31"/>
  <c r="F70" i="31"/>
  <c r="F68" i="31"/>
  <c r="F67" i="31"/>
  <c r="F66" i="31"/>
  <c r="F65" i="31"/>
  <c r="F62" i="31"/>
  <c r="F63" i="31" s="1"/>
  <c r="H76" i="31"/>
  <c r="H75" i="31"/>
  <c r="H74" i="31"/>
  <c r="H73" i="31"/>
  <c r="H72" i="31"/>
  <c r="H71" i="31"/>
  <c r="H70" i="31"/>
  <c r="H68" i="31"/>
  <c r="H67" i="31"/>
  <c r="H66" i="31"/>
  <c r="H65" i="31"/>
  <c r="H62" i="31"/>
  <c r="H63" i="31" s="1"/>
  <c r="I76" i="31"/>
  <c r="I75" i="31"/>
  <c r="I74" i="31"/>
  <c r="I73" i="31"/>
  <c r="I72" i="31"/>
  <c r="I71" i="31"/>
  <c r="I70" i="31"/>
  <c r="I68" i="31"/>
  <c r="I67" i="31"/>
  <c r="I66" i="31"/>
  <c r="I65" i="31"/>
  <c r="I62" i="31"/>
  <c r="I63" i="31" s="1"/>
  <c r="K76" i="31"/>
  <c r="K75" i="31"/>
  <c r="K74" i="31"/>
  <c r="K73" i="31"/>
  <c r="K72" i="31"/>
  <c r="K71" i="31"/>
  <c r="K70" i="31"/>
  <c r="K68" i="31"/>
  <c r="K67" i="31"/>
  <c r="K66" i="31"/>
  <c r="K65" i="31"/>
  <c r="K62" i="31"/>
  <c r="K63" i="31" s="1"/>
  <c r="M76" i="31"/>
  <c r="M75" i="31"/>
  <c r="M74" i="31"/>
  <c r="M73" i="31"/>
  <c r="M72" i="31"/>
  <c r="M71" i="31"/>
  <c r="M70" i="31"/>
  <c r="M68" i="31"/>
  <c r="M67" i="31"/>
  <c r="M66" i="31"/>
  <c r="M65" i="31"/>
  <c r="M62" i="31"/>
  <c r="M63" i="31" s="1"/>
  <c r="N76" i="31"/>
  <c r="N75" i="31"/>
  <c r="N74" i="31"/>
  <c r="N73" i="31"/>
  <c r="N72" i="31"/>
  <c r="N71" i="31"/>
  <c r="N70" i="31"/>
  <c r="N68" i="31"/>
  <c r="N67" i="31"/>
  <c r="N66" i="31"/>
  <c r="N65" i="31"/>
  <c r="N62" i="31"/>
  <c r="N63" i="31" s="1"/>
  <c r="P76" i="31"/>
  <c r="P75" i="31"/>
  <c r="P74" i="31"/>
  <c r="P73" i="31"/>
  <c r="P72" i="31"/>
  <c r="P71" i="31"/>
  <c r="P70" i="31"/>
  <c r="P68" i="31"/>
  <c r="P67" i="31"/>
  <c r="P66" i="31"/>
  <c r="P65" i="31"/>
  <c r="P62" i="31"/>
  <c r="P63" i="31" s="1"/>
  <c r="R76" i="31"/>
  <c r="R75" i="31"/>
  <c r="R74" i="31"/>
  <c r="R73" i="31"/>
  <c r="R72" i="31"/>
  <c r="R71" i="31"/>
  <c r="R70" i="31"/>
  <c r="R68" i="31"/>
  <c r="R67" i="31"/>
  <c r="R66" i="31"/>
  <c r="R65" i="31"/>
  <c r="R62" i="31"/>
  <c r="R63" i="31" s="1"/>
  <c r="S76" i="31"/>
  <c r="S75" i="31"/>
  <c r="S74" i="31"/>
  <c r="S73" i="31"/>
  <c r="S72" i="31"/>
  <c r="S71" i="31"/>
  <c r="S70" i="31"/>
  <c r="S68" i="31"/>
  <c r="S67" i="31"/>
  <c r="S66" i="31"/>
  <c r="S65" i="31"/>
  <c r="S62" i="31"/>
  <c r="S63" i="31" s="1"/>
  <c r="U76" i="31"/>
  <c r="U75" i="31"/>
  <c r="U74" i="31"/>
  <c r="U73" i="31"/>
  <c r="U72" i="31"/>
  <c r="U71" i="31"/>
  <c r="U70" i="31"/>
  <c r="U68" i="31"/>
  <c r="U67" i="31"/>
  <c r="U66" i="31"/>
  <c r="U65" i="31"/>
  <c r="U62" i="31"/>
  <c r="U63" i="31" s="1"/>
  <c r="Z54" i="31" l="1"/>
  <c r="AA54" i="31" s="1"/>
  <c r="Z56" i="31"/>
  <c r="AA56" i="31" s="1"/>
  <c r="Z49" i="31"/>
  <c r="AA49" i="31" s="1"/>
  <c r="Z45" i="31"/>
  <c r="AA45" i="31" s="1"/>
  <c r="Z41" i="31"/>
  <c r="AA41" i="31" s="1"/>
  <c r="Z37" i="31"/>
  <c r="AA37" i="31" s="1"/>
  <c r="Z33" i="31"/>
  <c r="AA33" i="31" s="1"/>
  <c r="Z29" i="31"/>
  <c r="AA29" i="31" s="1"/>
  <c r="Z25" i="31"/>
  <c r="AA25" i="31" s="1"/>
  <c r="Z21" i="31"/>
  <c r="AA21" i="31" s="1"/>
  <c r="Z17" i="31"/>
  <c r="AA17" i="31" s="1"/>
  <c r="Z59" i="31"/>
  <c r="AA59" i="31" s="1"/>
  <c r="Z55" i="31"/>
  <c r="AA55" i="31" s="1"/>
  <c r="Z52" i="31"/>
  <c r="AA52" i="31" s="1"/>
  <c r="Z48" i="31"/>
  <c r="AA48" i="31" s="1"/>
  <c r="Z44" i="31"/>
  <c r="AA44" i="31" s="1"/>
  <c r="Z40" i="31"/>
  <c r="AA40" i="31" s="1"/>
  <c r="Z36" i="31"/>
  <c r="AA36" i="31" s="1"/>
  <c r="Z32" i="31"/>
  <c r="AA32" i="31" s="1"/>
  <c r="Z28" i="31"/>
  <c r="AA28" i="31" s="1"/>
  <c r="Z24" i="31"/>
  <c r="AA24" i="31" s="1"/>
  <c r="Z20" i="31"/>
  <c r="AA20" i="31" s="1"/>
  <c r="Z16" i="31"/>
  <c r="AA16" i="31" s="1"/>
  <c r="Z12" i="31"/>
  <c r="AA12" i="31" s="1"/>
  <c r="Z58" i="31"/>
  <c r="AA58" i="31" s="1"/>
  <c r="Z51" i="31"/>
  <c r="AA51" i="31" s="1"/>
  <c r="Z47" i="31"/>
  <c r="AA47" i="31" s="1"/>
  <c r="Z43" i="31"/>
  <c r="AA43" i="31" s="1"/>
  <c r="Z39" i="31"/>
  <c r="AA39" i="31" s="1"/>
  <c r="Z35" i="31"/>
  <c r="AA35" i="31" s="1"/>
  <c r="Z31" i="31"/>
  <c r="AA31" i="31" s="1"/>
  <c r="Z27" i="31"/>
  <c r="AA27" i="31" s="1"/>
  <c r="Z23" i="31"/>
  <c r="AA23" i="31" s="1"/>
  <c r="Z19" i="31"/>
  <c r="AA19" i="31" s="1"/>
  <c r="Z15" i="31"/>
  <c r="AA15" i="31" s="1"/>
  <c r="Z57" i="31"/>
  <c r="AA57" i="31" s="1"/>
  <c r="Z53" i="31"/>
  <c r="AA53" i="31" s="1"/>
  <c r="Z50" i="31"/>
  <c r="AA50" i="31" s="1"/>
  <c r="Z46" i="31"/>
  <c r="AA46" i="31" s="1"/>
  <c r="Z42" i="31"/>
  <c r="AA42" i="31" s="1"/>
  <c r="Z38" i="31"/>
  <c r="AA38" i="31" s="1"/>
  <c r="Z34" i="31"/>
  <c r="AA34" i="31" s="1"/>
  <c r="Z30" i="31"/>
  <c r="AA30" i="31" s="1"/>
  <c r="Z26" i="31"/>
  <c r="AA26" i="31" s="1"/>
  <c r="Z22" i="31"/>
  <c r="AA22" i="31" s="1"/>
  <c r="Z18" i="31"/>
  <c r="AA18" i="31" s="1"/>
  <c r="Z14" i="31"/>
  <c r="AA14" i="31" s="1"/>
  <c r="Z11" i="31"/>
  <c r="Z76" i="31" s="1"/>
  <c r="W76" i="31"/>
  <c r="W75" i="31"/>
  <c r="W74" i="31"/>
  <c r="W73" i="31"/>
  <c r="W72" i="31"/>
  <c r="W71" i="31"/>
  <c r="W70" i="31"/>
  <c r="W68" i="31"/>
  <c r="W67" i="31"/>
  <c r="W66" i="31"/>
  <c r="W65" i="31"/>
  <c r="W62" i="31"/>
  <c r="W63" i="31" s="1"/>
  <c r="AA10" i="31"/>
  <c r="Z62" i="31" l="1"/>
  <c r="Z63" i="31" s="1"/>
  <c r="Z65" i="31"/>
  <c r="Z68" i="31"/>
  <c r="Z73" i="31"/>
  <c r="Z70" i="31"/>
  <c r="Z74" i="31"/>
  <c r="AA11" i="31"/>
  <c r="Z66" i="31"/>
  <c r="Z75" i="31"/>
  <c r="Z71" i="31"/>
  <c r="Z67" i="31"/>
  <c r="Z72" i="31"/>
  <c r="L4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Could be a combined practical and theory test and preferably leaning towards an open book test.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Insert date of assessment</t>
        </r>
      </text>
    </comment>
    <comment ref="G8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Insert date of assessment</t>
        </r>
      </text>
    </comment>
    <comment ref="J8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Insert date of assessment</t>
        </r>
      </text>
    </comment>
    <comment ref="L8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Insert date of assessment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8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Insert date of assessment</t>
        </r>
      </text>
    </comment>
    <comment ref="T8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Insert date of assessment</t>
        </r>
      </text>
    </comment>
    <comment ref="E9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Insert max mark for test. Tests should be 45 - 60 minutes and suggest approximately 1 mark per minute.</t>
        </r>
      </text>
    </comment>
    <comment ref="F9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Converted to % for  information purposes.</t>
        </r>
      </text>
    </comment>
    <comment ref="G9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Insert max mark for test. Tests should be 45 - 60 minutes and suggest approximately 1 mark per minute.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Converted to a % for information purposes.</t>
        </r>
      </text>
    </comment>
    <comment ref="I9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Add raw scores of Assignment, i.e. Column E convert to 40% and Test, i.e. G convert to  60% for term mark.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9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Insert max mark for test. Tests should be 45 - 60 minutes and suggest approximately 1 mark per minute.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9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Converted to % for  information purposes.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9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Suggest P2 = 120 marks not to exceed 150 marks as per examiner discretion.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9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Add raw scores of tests and exams, i.e. Column J, L &amp; N and convert to % for term mark.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9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Insert max mark for test. Tests should be 45 - 60 minutes and suggest approximately 1 mark per minute.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9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Converted to % for  information purposes.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9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Insert max mark for test. Tests should be 45 - 60 minutes and suggest approximately 1 mark per minute.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9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Converted to % for  information purposes.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9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Add raw scores of tests, i.e. Column Q &amp; S and convert to 40% and  U converted to 60% for term mark.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9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Suggest End of year P1 = 180 marks as per CAT Grade 12.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U9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P1 converted to %.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9" authorId="0" shapeId="0" xr:uid="{00000000-0006-0000-0000-000018000000}">
      <text>
        <r>
          <rPr>
            <b/>
            <sz val="8"/>
            <color indexed="81"/>
            <rFont val="Tahoma"/>
            <family val="2"/>
          </rPr>
          <t xml:space="preserve">Total of raw scores of tests +  assignment + project + mid year exam P160 - see CAPS </t>
        </r>
      </text>
    </comment>
    <comment ref="W9" authorId="0" shapeId="0" xr:uid="{00000000-0006-0000-0000-000019000000}">
      <text>
        <r>
          <rPr>
            <b/>
            <sz val="8"/>
            <color indexed="81"/>
            <rFont val="Tahoma"/>
            <family val="2"/>
          </rPr>
          <t>SBA = Raw scores of tests and June exams converted to 100.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9" authorId="0" shapeId="0" xr:uid="{00000000-0006-0000-0000-00001A000000}">
      <text>
        <r>
          <rPr>
            <b/>
            <sz val="8"/>
            <color indexed="81"/>
            <rFont val="Tahoma"/>
            <family val="2"/>
          </rPr>
          <t>For schools who are required to enter marks on the SAMS system.</t>
        </r>
      </text>
    </comment>
    <comment ref="Y9" authorId="0" shapeId="0" xr:uid="{00000000-0006-0000-0000-00001B000000}">
      <text>
        <r>
          <rPr>
            <b/>
            <sz val="8"/>
            <color indexed="81"/>
            <rFont val="Tahoma"/>
            <family val="2"/>
          </rPr>
          <t>For schools who are required to enter marks on the SAMS system.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Z9" authorId="0" shapeId="0" xr:uid="{00000000-0006-0000-0000-00001C000000}">
      <text>
        <r>
          <rPr>
            <b/>
            <sz val="8"/>
            <color indexed="81"/>
            <rFont val="Tahoma"/>
            <family val="2"/>
          </rPr>
          <t>Promotion mark:
SBA = 25%
PAT = 25%
Final P1 exam = 25%
Final P2 exam = 25 %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A9" authorId="0" shapeId="0" xr:uid="{00000000-0006-0000-0000-00001D000000}">
      <text>
        <r>
          <rPr>
            <b/>
            <sz val="8"/>
            <color indexed="81"/>
            <rFont val="Tahoma"/>
            <family val="2"/>
          </rPr>
          <t>Rating code per learner.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0" authorId="0" shapeId="0" xr:uid="{00000000-0006-0000-0000-00001E000000}">
      <text>
        <r>
          <rPr>
            <b/>
            <sz val="8"/>
            <color indexed="81"/>
            <rFont val="Tahoma"/>
            <family val="2"/>
          </rPr>
          <t>Enter learner surnames.
Delete surplus rows, e.g. if 30 learners for current year then delete Rows 39:58.</t>
        </r>
      </text>
    </comment>
    <comment ref="C10" authorId="0" shapeId="0" xr:uid="{00000000-0006-0000-0000-00001F000000}">
      <text>
        <r>
          <rPr>
            <b/>
            <sz val="8"/>
            <color indexed="81"/>
            <rFont val="Tahoma"/>
            <family val="2"/>
          </rPr>
          <t>Enter learner names.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1" authorId="0" shapeId="0" xr:uid="{00000000-0006-0000-0000-000020000000}">
      <text>
        <r>
          <rPr>
            <b/>
            <sz val="8"/>
            <color indexed="81"/>
            <rFont val="Tahoma"/>
            <family val="2"/>
          </rPr>
          <t>Assignment 1 average</t>
        </r>
      </text>
    </comment>
    <comment ref="H61" authorId="0" shapeId="0" xr:uid="{00000000-0006-0000-0000-000021000000}">
      <text>
        <r>
          <rPr>
            <b/>
            <sz val="8"/>
            <color indexed="81"/>
            <rFont val="Tahoma"/>
            <family val="2"/>
          </rPr>
          <t>Test 2 average</t>
        </r>
      </text>
    </comment>
    <comment ref="I61" authorId="0" shapeId="0" xr:uid="{00000000-0006-0000-0000-000022000000}">
      <text>
        <r>
          <rPr>
            <b/>
            <sz val="8"/>
            <color indexed="81"/>
            <rFont val="Tahoma"/>
            <family val="2"/>
          </rPr>
          <t>Term 1 average</t>
        </r>
      </text>
    </comment>
    <comment ref="K61" authorId="0" shapeId="0" xr:uid="{00000000-0006-0000-0000-000023000000}">
      <text>
        <r>
          <rPr>
            <b/>
            <sz val="8"/>
            <color indexed="81"/>
            <rFont val="Tahoma"/>
            <family val="2"/>
          </rPr>
          <t>Investigation 1
 average</t>
        </r>
      </text>
    </comment>
    <comment ref="M61" authorId="0" shapeId="0" xr:uid="{00000000-0006-0000-0000-000024000000}">
      <text>
        <r>
          <rPr>
            <b/>
            <sz val="8"/>
            <color indexed="81"/>
            <rFont val="Tahoma"/>
            <family val="2"/>
          </rPr>
          <t>Mid Year  Exam  average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61" authorId="0" shapeId="0" xr:uid="{00000000-0006-0000-0000-000025000000}">
      <text>
        <r>
          <rPr>
            <b/>
            <sz val="8"/>
            <color indexed="81"/>
            <rFont val="Tahoma"/>
            <family val="2"/>
          </rPr>
          <t>Term 2 average</t>
        </r>
      </text>
    </comment>
    <comment ref="P61" authorId="0" shapeId="0" xr:uid="{00000000-0006-0000-0000-000026000000}">
      <text>
        <r>
          <rPr>
            <b/>
            <sz val="8"/>
            <color indexed="81"/>
            <rFont val="Tahoma"/>
            <family val="2"/>
          </rPr>
          <t>Project 1 average</t>
        </r>
      </text>
    </comment>
    <comment ref="R61" authorId="0" shapeId="0" xr:uid="{00000000-0006-0000-0000-000027000000}">
      <text>
        <r>
          <rPr>
            <b/>
            <sz val="8"/>
            <color indexed="81"/>
            <rFont val="Tahoma"/>
            <family val="2"/>
          </rPr>
          <t>Test 3 Average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61" authorId="0" shapeId="0" xr:uid="{00000000-0006-0000-0000-000028000000}">
      <text>
        <r>
          <rPr>
            <b/>
            <sz val="8"/>
            <color indexed="81"/>
            <rFont val="Tahoma"/>
            <family val="2"/>
          </rPr>
          <t>Term 3 average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U61" authorId="0" shapeId="0" xr:uid="{00000000-0006-0000-0000-000029000000}">
      <text>
        <r>
          <rPr>
            <b/>
            <sz val="8"/>
            <color indexed="81"/>
            <rFont val="Tahoma"/>
            <family val="2"/>
          </rPr>
          <t>Final Exam average</t>
        </r>
      </text>
    </comment>
    <comment ref="W61" authorId="0" shapeId="0" xr:uid="{00000000-0006-0000-0000-00002A000000}">
      <text>
        <r>
          <rPr>
            <b/>
            <sz val="8"/>
            <color indexed="81"/>
            <rFont val="Tahoma"/>
            <family val="2"/>
          </rPr>
          <t>SBA average</t>
        </r>
      </text>
    </comment>
    <comment ref="Z61" authorId="0" shapeId="0" xr:uid="{00000000-0006-0000-0000-00002B000000}">
      <text>
        <r>
          <rPr>
            <b/>
            <sz val="8"/>
            <color indexed="81"/>
            <rFont val="Tahoma"/>
            <family val="2"/>
          </rPr>
          <t>Final Exam average</t>
        </r>
      </text>
    </comment>
  </commentList>
</comments>
</file>

<file path=xl/sharedStrings.xml><?xml version="1.0" encoding="utf-8"?>
<sst xmlns="http://schemas.openxmlformats.org/spreadsheetml/2006/main" count="160" uniqueCount="92">
  <si>
    <t>Average</t>
  </si>
  <si>
    <t>Surname</t>
  </si>
  <si>
    <t>Name</t>
  </si>
  <si>
    <t>Term 3</t>
  </si>
  <si>
    <t>Term 2</t>
  </si>
  <si>
    <t>Term 1</t>
  </si>
  <si>
    <t>Mid-year exam</t>
  </si>
  <si>
    <t>Final exam</t>
  </si>
  <si>
    <t>SBA Total</t>
  </si>
  <si>
    <t>Learners above 40%</t>
  </si>
  <si>
    <t>Learners above 30%</t>
  </si>
  <si>
    <t>Highest mark</t>
  </si>
  <si>
    <t>Lowest mark</t>
  </si>
  <si>
    <t>Grid Analysis</t>
  </si>
  <si>
    <t>30 - 39</t>
  </si>
  <si>
    <t>40 - 49</t>
  </si>
  <si>
    <t>50 - 59</t>
  </si>
  <si>
    <t>60 - 69</t>
  </si>
  <si>
    <t>70 - 79</t>
  </si>
  <si>
    <t>80 - 100</t>
  </si>
  <si>
    <t>Report Mark</t>
  </si>
  <si>
    <t>Term 4</t>
  </si>
  <si>
    <t>Admin (SAMS)</t>
  </si>
  <si>
    <t>T2</t>
  </si>
  <si>
    <t>T3</t>
  </si>
  <si>
    <t>SBA</t>
  </si>
  <si>
    <t xml:space="preserve">  0 - 29</t>
  </si>
  <si>
    <t>Level</t>
  </si>
  <si>
    <t>Checked at school level</t>
  </si>
  <si>
    <t>Date</t>
  </si>
  <si>
    <t>Checked at cluster level</t>
  </si>
  <si>
    <t>Checked by Subject Advisor</t>
  </si>
  <si>
    <t>Seen by Principal on return</t>
  </si>
  <si>
    <t xml:space="preserve">SBA </t>
  </si>
  <si>
    <t>Moderation</t>
  </si>
  <si>
    <t>Teacher:</t>
  </si>
  <si>
    <t>KEY:</t>
  </si>
  <si>
    <t>t</t>
  </si>
  <si>
    <t>T</t>
  </si>
  <si>
    <t xml:space="preserve">test </t>
  </si>
  <si>
    <t xml:space="preserve">TERM </t>
  </si>
  <si>
    <t>PoA</t>
  </si>
  <si>
    <t>Programme of Assessment</t>
  </si>
  <si>
    <t>Mid year</t>
  </si>
  <si>
    <t>2 hours</t>
  </si>
  <si>
    <t>100 marks</t>
  </si>
  <si>
    <t>Year end</t>
  </si>
  <si>
    <t>Exam</t>
  </si>
  <si>
    <t>Site Based Assessment</t>
  </si>
  <si>
    <t>Final Exams</t>
  </si>
  <si>
    <t>Promotion mark calculated as:</t>
  </si>
  <si>
    <t>t1 = test 1</t>
  </si>
  <si>
    <t>P1 = Paper 1</t>
  </si>
  <si>
    <t>T1 = TERM 1</t>
  </si>
  <si>
    <t>Date of Assessment</t>
  </si>
  <si>
    <t>Max Mark</t>
  </si>
  <si>
    <t>Assignment</t>
  </si>
  <si>
    <t xml:space="preserve"> Test</t>
  </si>
  <si>
    <t>Investigation</t>
  </si>
  <si>
    <t>June Exam</t>
  </si>
  <si>
    <t>Project</t>
  </si>
  <si>
    <t>Grade 7</t>
  </si>
  <si>
    <t xml:space="preserve">Suggested marks/times for Gr7 ;8 &amp; 9. </t>
  </si>
  <si>
    <t>Grade 8</t>
  </si>
  <si>
    <t>Grade 9</t>
  </si>
  <si>
    <t xml:space="preserve">June Exam </t>
  </si>
  <si>
    <t>(same as Gr9)</t>
  </si>
  <si>
    <t>raw scores converted to 100*40%</t>
  </si>
  <si>
    <t>1 Assignment</t>
  </si>
  <si>
    <t>1  Test</t>
  </si>
  <si>
    <t>1 Investigation</t>
  </si>
  <si>
    <t>1 Project</t>
  </si>
  <si>
    <t>1 Test</t>
  </si>
  <si>
    <t>Final Exam converted to 100*60%</t>
  </si>
  <si>
    <t>SBA + FINAL</t>
  </si>
  <si>
    <t>FINAL  ANA %</t>
  </si>
  <si>
    <t>Ass1</t>
  </si>
  <si>
    <t>test 1</t>
  </si>
  <si>
    <t>TERM 1</t>
  </si>
  <si>
    <t>INV 1</t>
  </si>
  <si>
    <t>EM</t>
  </si>
  <si>
    <t>Proj 1</t>
  </si>
  <si>
    <t>test 3</t>
  </si>
  <si>
    <t>per CAPs p160</t>
  </si>
  <si>
    <t>Reporting: Add raw marks and convert to % for term mark. (CAPS p160)</t>
  </si>
  <si>
    <t>Promotion mark
Final Mark (SBA + Final Exam)</t>
  </si>
  <si>
    <t>Final Exam (60%)</t>
  </si>
  <si>
    <t>SBA Total(40%)</t>
  </si>
  <si>
    <t>Class :</t>
  </si>
  <si>
    <t>PM</t>
  </si>
  <si>
    <t>Promotion Mark</t>
  </si>
  <si>
    <r>
      <t>INSERT SCHOOL NAME/LOGO
MATHEMATICS</t>
    </r>
    <r>
      <rPr>
        <b/>
        <sz val="16"/>
        <rFont val="Calibri"/>
        <family val="2"/>
      </rPr>
      <t xml:space="preserve"> - GRADE 7 RECORD SHEET - 2022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</si>
</sst>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3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Calibri"/>
      <family val="2"/>
    </font>
    <font>
      <sz val="8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0"/>
      <color theme="0" tint="-0.499984740745262"/>
      <name val="Arial"/>
      <family val="2"/>
    </font>
    <font>
      <sz val="10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9" tint="-0.499984740745262"/>
      <name val="Arial"/>
      <family val="2"/>
    </font>
    <font>
      <b/>
      <sz val="11"/>
      <color theme="1"/>
      <name val="Arial"/>
      <family val="2"/>
    </font>
    <font>
      <b/>
      <sz val="12"/>
      <color theme="0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-0.24994659260841701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0" xfId="0" applyFont="1" applyBorder="1" applyAlignment="1">
      <alignment horizontal="center" textRotation="90" wrapText="1"/>
    </xf>
    <xf numFmtId="0" fontId="13" fillId="0" borderId="0" xfId="0" applyFont="1" applyAlignment="1">
      <alignment horizontal="center" textRotation="90" wrapText="1"/>
    </xf>
    <xf numFmtId="0" fontId="13" fillId="0" borderId="0" xfId="0" applyFont="1" applyFill="1" applyBorder="1" applyAlignment="1">
      <alignment horizontal="center"/>
    </xf>
    <xf numFmtId="0" fontId="14" fillId="0" borderId="0" xfId="0" applyFont="1"/>
    <xf numFmtId="1" fontId="15" fillId="0" borderId="0" xfId="0" applyNumberFormat="1" applyFont="1" applyBorder="1"/>
    <xf numFmtId="9" fontId="15" fillId="0" borderId="0" xfId="0" applyNumberFormat="1" applyFont="1" applyBorder="1"/>
    <xf numFmtId="9" fontId="15" fillId="0" borderId="0" xfId="0" applyNumberFormat="1" applyFo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Border="1"/>
    <xf numFmtId="1" fontId="1" fillId="2" borderId="3" xfId="1" applyNumberFormat="1" applyFont="1" applyFill="1" applyBorder="1" applyAlignment="1">
      <alignment horizontal="center"/>
    </xf>
    <xf numFmtId="0" fontId="0" fillId="0" borderId="2" xfId="0" applyBorder="1"/>
    <xf numFmtId="1" fontId="0" fillId="0" borderId="2" xfId="0" applyNumberFormat="1" applyBorder="1"/>
    <xf numFmtId="1" fontId="18" fillId="0" borderId="3" xfId="0" applyNumberFormat="1" applyFont="1" applyFill="1" applyBorder="1" applyAlignment="1">
      <alignment horizontal="center"/>
    </xf>
    <xf numFmtId="1" fontId="1" fillId="2" borderId="4" xfId="1" applyNumberFormat="1" applyFont="1" applyFill="1" applyBorder="1" applyAlignment="1">
      <alignment horizontal="center"/>
    </xf>
    <xf numFmtId="1" fontId="1" fillId="2" borderId="5" xfId="1" applyNumberFormat="1" applyFont="1" applyFill="1" applyBorder="1" applyAlignment="1">
      <alignment horizontal="center"/>
    </xf>
    <xf numFmtId="1" fontId="18" fillId="0" borderId="6" xfId="0" applyNumberFormat="1" applyFont="1" applyFill="1" applyBorder="1" applyAlignment="1">
      <alignment horizontal="center"/>
    </xf>
    <xf numFmtId="1" fontId="1" fillId="2" borderId="6" xfId="1" applyNumberFormat="1" applyFont="1" applyFill="1" applyBorder="1" applyAlignment="1">
      <alignment horizontal="center"/>
    </xf>
    <xf numFmtId="0" fontId="18" fillId="0" borderId="0" xfId="0" applyFont="1" applyBorder="1"/>
    <xf numFmtId="0" fontId="18" fillId="0" borderId="2" xfId="0" applyFont="1" applyBorder="1"/>
    <xf numFmtId="1" fontId="18" fillId="0" borderId="2" xfId="0" applyNumberFormat="1" applyFont="1" applyBorder="1"/>
    <xf numFmtId="0" fontId="1" fillId="0" borderId="0" xfId="0" applyFont="1" applyFill="1" applyBorder="1" applyAlignment="1">
      <alignment horizontal="center"/>
    </xf>
    <xf numFmtId="0" fontId="12" fillId="0" borderId="2" xfId="0" applyFont="1" applyBorder="1"/>
    <xf numFmtId="9" fontId="20" fillId="0" borderId="9" xfId="0" applyNumberFormat="1" applyFont="1" applyFill="1" applyBorder="1" applyAlignment="1">
      <alignment horizontal="center"/>
    </xf>
    <xf numFmtId="9" fontId="16" fillId="0" borderId="10" xfId="0" applyNumberFormat="1" applyFont="1" applyFill="1" applyBorder="1" applyAlignment="1">
      <alignment horizontal="center"/>
    </xf>
    <xf numFmtId="0" fontId="21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9" fontId="15" fillId="0" borderId="0" xfId="0" applyNumberFormat="1" applyFont="1" applyFill="1" applyBorder="1" applyAlignment="1">
      <alignment horizontal="center"/>
    </xf>
    <xf numFmtId="9" fontId="16" fillId="0" borderId="0" xfId="0" applyNumberFormat="1" applyFont="1" applyFill="1" applyBorder="1" applyAlignment="1">
      <alignment horizontal="center"/>
    </xf>
    <xf numFmtId="1" fontId="3" fillId="0" borderId="12" xfId="1" applyNumberFormat="1" applyFont="1" applyFill="1" applyBorder="1" applyAlignment="1">
      <alignment horizontal="center"/>
    </xf>
    <xf numFmtId="165" fontId="19" fillId="0" borderId="0" xfId="0" applyNumberFormat="1" applyFont="1" applyFill="1" applyBorder="1" applyAlignment="1">
      <alignment horizontal="center"/>
    </xf>
    <xf numFmtId="9" fontId="20" fillId="0" borderId="0" xfId="0" applyNumberFormat="1" applyFont="1" applyFill="1" applyBorder="1" applyAlignment="1">
      <alignment horizontal="center"/>
    </xf>
    <xf numFmtId="9" fontId="20" fillId="0" borderId="10" xfId="0" applyNumberFormat="1" applyFont="1" applyFill="1" applyBorder="1" applyAlignment="1">
      <alignment horizontal="center"/>
    </xf>
    <xf numFmtId="49" fontId="0" fillId="0" borderId="2" xfId="0" applyNumberFormat="1" applyBorder="1" applyAlignment="1">
      <alignment horizontal="left"/>
    </xf>
    <xf numFmtId="1" fontId="23" fillId="0" borderId="7" xfId="0" applyNumberFormat="1" applyFont="1" applyFill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12" fillId="0" borderId="0" xfId="0" applyFont="1" applyBorder="1"/>
    <xf numFmtId="0" fontId="1" fillId="0" borderId="0" xfId="0" applyFont="1" applyBorder="1" applyAlignment="1">
      <alignment horizontal="center"/>
    </xf>
    <xf numFmtId="0" fontId="6" fillId="0" borderId="0" xfId="0" applyFont="1" applyBorder="1"/>
    <xf numFmtId="0" fontId="0" fillId="4" borderId="0" xfId="0" applyFill="1" applyBorder="1"/>
    <xf numFmtId="0" fontId="12" fillId="4" borderId="0" xfId="0" applyFont="1" applyFill="1" applyBorder="1"/>
    <xf numFmtId="0" fontId="6" fillId="4" borderId="0" xfId="0" applyFont="1" applyFill="1" applyBorder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0" xfId="0" applyAlignment="1">
      <alignment wrapText="1"/>
    </xf>
    <xf numFmtId="0" fontId="8" fillId="2" borderId="2" xfId="0" applyFont="1" applyFill="1" applyBorder="1"/>
    <xf numFmtId="0" fontId="8" fillId="3" borderId="30" xfId="0" applyFont="1" applyFill="1" applyBorder="1"/>
    <xf numFmtId="0" fontId="8" fillId="3" borderId="31" xfId="0" applyFont="1" applyFill="1" applyBorder="1"/>
    <xf numFmtId="0" fontId="8" fillId="3" borderId="32" xfId="0" applyFont="1" applyFill="1" applyBorder="1"/>
    <xf numFmtId="0" fontId="8" fillId="2" borderId="17" xfId="0" applyFont="1" applyFill="1" applyBorder="1"/>
    <xf numFmtId="0" fontId="8" fillId="2" borderId="23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Fill="1" applyBorder="1" applyAlignment="1"/>
    <xf numFmtId="0" fontId="3" fillId="2" borderId="35" xfId="0" applyFont="1" applyFill="1" applyBorder="1" applyAlignment="1"/>
    <xf numFmtId="0" fontId="3" fillId="2" borderId="36" xfId="0" applyFont="1" applyFill="1" applyBorder="1" applyAlignment="1"/>
    <xf numFmtId="0" fontId="0" fillId="0" borderId="39" xfId="0" applyBorder="1"/>
    <xf numFmtId="0" fontId="3" fillId="0" borderId="40" xfId="0" applyFont="1" applyBorder="1" applyAlignment="1">
      <alignment horizontal="center"/>
    </xf>
    <xf numFmtId="0" fontId="8" fillId="3" borderId="22" xfId="0" applyFont="1" applyFill="1" applyBorder="1"/>
    <xf numFmtId="0" fontId="8" fillId="3" borderId="42" xfId="0" applyFont="1" applyFill="1" applyBorder="1"/>
    <xf numFmtId="0" fontId="8" fillId="3" borderId="43" xfId="0" applyFont="1" applyFill="1" applyBorder="1"/>
    <xf numFmtId="1" fontId="18" fillId="0" borderId="7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25" fillId="0" borderId="12" xfId="0" applyFont="1" applyFill="1" applyBorder="1" applyAlignment="1">
      <alignment horizontal="center"/>
    </xf>
    <xf numFmtId="0" fontId="25" fillId="0" borderId="48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 vertical="center" wrapText="1"/>
    </xf>
    <xf numFmtId="165" fontId="19" fillId="0" borderId="52" xfId="0" applyNumberFormat="1" applyFont="1" applyFill="1" applyBorder="1" applyAlignment="1">
      <alignment horizontal="center"/>
    </xf>
    <xf numFmtId="165" fontId="19" fillId="0" borderId="22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1" fontId="19" fillId="0" borderId="0" xfId="0" applyNumberFormat="1" applyFont="1" applyFill="1" applyBorder="1" applyAlignment="1">
      <alignment horizontal="center"/>
    </xf>
    <xf numFmtId="0" fontId="11" fillId="0" borderId="2" xfId="0" applyFont="1" applyFill="1" applyBorder="1"/>
    <xf numFmtId="49" fontId="1" fillId="0" borderId="17" xfId="0" applyNumberFormat="1" applyFont="1" applyBorder="1" applyProtection="1">
      <protection locked="0"/>
    </xf>
    <xf numFmtId="49" fontId="1" fillId="0" borderId="23" xfId="0" applyNumberFormat="1" applyFont="1" applyBorder="1" applyProtection="1">
      <protection locked="0"/>
    </xf>
    <xf numFmtId="49" fontId="0" fillId="0" borderId="17" xfId="0" applyNumberFormat="1" applyBorder="1" applyAlignment="1">
      <alignment horizontal="left"/>
    </xf>
    <xf numFmtId="49" fontId="0" fillId="0" borderId="23" xfId="0" applyNumberFormat="1" applyBorder="1" applyAlignment="1">
      <alignment horizontal="left"/>
    </xf>
    <xf numFmtId="49" fontId="1" fillId="0" borderId="17" xfId="0" applyNumberFormat="1" applyFont="1" applyBorder="1" applyAlignment="1">
      <alignment horizontal="left"/>
    </xf>
    <xf numFmtId="49" fontId="1" fillId="0" borderId="23" xfId="0" applyNumberFormat="1" applyFont="1" applyBorder="1" applyAlignment="1">
      <alignment horizontal="left"/>
    </xf>
    <xf numFmtId="49" fontId="0" fillId="0" borderId="23" xfId="0" applyNumberFormat="1" applyBorder="1" applyProtection="1">
      <protection locked="0"/>
    </xf>
    <xf numFmtId="49" fontId="0" fillId="0" borderId="17" xfId="0" applyNumberFormat="1" applyBorder="1" applyProtection="1">
      <protection locked="0"/>
    </xf>
    <xf numFmtId="49" fontId="0" fillId="0" borderId="18" xfId="0" applyNumberFormat="1" applyBorder="1" applyProtection="1">
      <protection locked="0"/>
    </xf>
    <xf numFmtId="49" fontId="0" fillId="0" borderId="34" xfId="0" applyNumberFormat="1" applyBorder="1" applyProtection="1">
      <protection locked="0"/>
    </xf>
    <xf numFmtId="0" fontId="0" fillId="0" borderId="50" xfId="0" applyBorder="1"/>
    <xf numFmtId="0" fontId="0" fillId="0" borderId="24" xfId="0" applyBorder="1"/>
    <xf numFmtId="0" fontId="13" fillId="0" borderId="29" xfId="0" applyFont="1" applyFill="1" applyBorder="1" applyAlignment="1">
      <alignment horizontal="center"/>
    </xf>
    <xf numFmtId="1" fontId="3" fillId="0" borderId="11" xfId="1" applyNumberFormat="1" applyFont="1" applyFill="1" applyBorder="1" applyAlignment="1">
      <alignment horizontal="center"/>
    </xf>
    <xf numFmtId="1" fontId="3" fillId="0" borderId="48" xfId="1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2" xfId="0" applyBorder="1"/>
    <xf numFmtId="0" fontId="1" fillId="0" borderId="9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 wrapText="1"/>
    </xf>
    <xf numFmtId="1" fontId="1" fillId="0" borderId="52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3" fillId="0" borderId="53" xfId="0" applyFont="1" applyBorder="1"/>
    <xf numFmtId="0" fontId="0" fillId="3" borderId="42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58" xfId="0" applyFont="1" applyFill="1" applyBorder="1"/>
    <xf numFmtId="0" fontId="3" fillId="2" borderId="63" xfId="0" applyFont="1" applyFill="1" applyBorder="1"/>
    <xf numFmtId="0" fontId="1" fillId="0" borderId="57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0" fillId="0" borderId="19" xfId="0" applyBorder="1" applyAlignment="1">
      <alignment wrapText="1"/>
    </xf>
    <xf numFmtId="0" fontId="1" fillId="2" borderId="15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0" borderId="20" xfId="0" applyBorder="1"/>
    <xf numFmtId="0" fontId="1" fillId="0" borderId="70" xfId="0" applyFont="1" applyBorder="1" applyAlignment="1">
      <alignment horizontal="center" wrapText="1"/>
    </xf>
    <xf numFmtId="0" fontId="1" fillId="0" borderId="64" xfId="0" applyFont="1" applyBorder="1" applyAlignment="1">
      <alignment horizontal="center" wrapText="1"/>
    </xf>
    <xf numFmtId="0" fontId="0" fillId="0" borderId="21" xfId="0" applyBorder="1" applyAlignment="1">
      <alignment wrapText="1"/>
    </xf>
    <xf numFmtId="0" fontId="1" fillId="2" borderId="22" xfId="0" applyFont="1" applyFill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0" fillId="2" borderId="19" xfId="0" applyFill="1" applyBorder="1" applyAlignment="1">
      <alignment wrapText="1"/>
    </xf>
    <xf numFmtId="0" fontId="0" fillId="2" borderId="39" xfId="0" applyFill="1" applyBorder="1"/>
    <xf numFmtId="0" fontId="13" fillId="6" borderId="54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3" fillId="6" borderId="50" xfId="0" applyFont="1" applyFill="1" applyBorder="1" applyAlignment="1">
      <alignment horizontal="center" vertical="center"/>
    </xf>
    <xf numFmtId="1" fontId="13" fillId="6" borderId="14" xfId="1" applyNumberFormat="1" applyFont="1" applyFill="1" applyBorder="1" applyAlignment="1">
      <alignment horizontal="right"/>
    </xf>
    <xf numFmtId="49" fontId="0" fillId="6" borderId="16" xfId="0" applyNumberFormat="1" applyFill="1" applyBorder="1" applyProtection="1">
      <protection locked="0"/>
    </xf>
    <xf numFmtId="49" fontId="0" fillId="6" borderId="16" xfId="0" applyNumberFormat="1" applyFill="1" applyBorder="1" applyAlignment="1">
      <alignment horizontal="left"/>
    </xf>
    <xf numFmtId="49" fontId="0" fillId="6" borderId="0" xfId="0" applyNumberFormat="1" applyFill="1" applyBorder="1" applyProtection="1">
      <protection locked="0"/>
    </xf>
    <xf numFmtId="0" fontId="0" fillId="6" borderId="0" xfId="0" applyFill="1" applyBorder="1"/>
    <xf numFmtId="1" fontId="22" fillId="6" borderId="0" xfId="0" applyNumberFormat="1" applyFont="1" applyFill="1" applyBorder="1" applyAlignment="1">
      <alignment horizontal="center"/>
    </xf>
    <xf numFmtId="9" fontId="15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49" fontId="1" fillId="6" borderId="16" xfId="0" applyNumberFormat="1" applyFont="1" applyFill="1" applyBorder="1" applyProtection="1">
      <protection locked="0"/>
    </xf>
    <xf numFmtId="1" fontId="3" fillId="2" borderId="35" xfId="1" applyNumberFormat="1" applyFont="1" applyFill="1" applyBorder="1" applyAlignment="1">
      <alignment horizontal="center"/>
    </xf>
    <xf numFmtId="1" fontId="1" fillId="5" borderId="47" xfId="1" applyNumberFormat="1" applyFont="1" applyFill="1" applyBorder="1" applyAlignment="1">
      <alignment horizontal="center"/>
    </xf>
    <xf numFmtId="1" fontId="0" fillId="0" borderId="52" xfId="0" applyNumberFormat="1" applyFill="1" applyBorder="1" applyAlignment="1">
      <alignment horizontal="center"/>
    </xf>
    <xf numFmtId="1" fontId="2" fillId="0" borderId="52" xfId="0" applyNumberFormat="1" applyFont="1" applyFill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0" fontId="13" fillId="0" borderId="37" xfId="0" applyFont="1" applyFill="1" applyBorder="1" applyAlignment="1">
      <alignment horizontal="center"/>
    </xf>
    <xf numFmtId="1" fontId="3" fillId="5" borderId="74" xfId="1" applyNumberFormat="1" applyFont="1" applyFill="1" applyBorder="1" applyAlignment="1">
      <alignment horizontal="center"/>
    </xf>
    <xf numFmtId="1" fontId="3" fillId="0" borderId="75" xfId="1" applyNumberFormat="1" applyFont="1" applyFill="1" applyBorder="1" applyAlignment="1">
      <alignment horizontal="center"/>
    </xf>
    <xf numFmtId="1" fontId="1" fillId="5" borderId="77" xfId="1" applyNumberFormat="1" applyFont="1" applyFill="1" applyBorder="1" applyAlignment="1">
      <alignment horizontal="center"/>
    </xf>
    <xf numFmtId="1" fontId="2" fillId="0" borderId="73" xfId="0" applyNumberFormat="1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0" borderId="42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25" fillId="3" borderId="35" xfId="0" applyFont="1" applyFill="1" applyBorder="1" applyAlignment="1">
      <alignment horizontal="center"/>
    </xf>
    <xf numFmtId="0" fontId="25" fillId="3" borderId="72" xfId="0" applyFont="1" applyFill="1" applyBorder="1" applyAlignment="1">
      <alignment horizontal="center"/>
    </xf>
    <xf numFmtId="0" fontId="13" fillId="7" borderId="40" xfId="0" applyFont="1" applyFill="1" applyBorder="1" applyAlignment="1">
      <alignment horizontal="center"/>
    </xf>
    <xf numFmtId="0" fontId="13" fillId="7" borderId="22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54" xfId="0" applyFont="1" applyFill="1" applyBorder="1" applyAlignment="1">
      <alignment horizontal="center"/>
    </xf>
    <xf numFmtId="0" fontId="5" fillId="0" borderId="71" xfId="0" applyFont="1" applyFill="1" applyBorder="1" applyAlignment="1">
      <alignment horizontal="center"/>
    </xf>
    <xf numFmtId="165" fontId="19" fillId="0" borderId="17" xfId="0" applyNumberFormat="1" applyFont="1" applyFill="1" applyBorder="1" applyAlignment="1">
      <alignment horizontal="center"/>
    </xf>
    <xf numFmtId="9" fontId="20" fillId="0" borderId="17" xfId="0" applyNumberFormat="1" applyFont="1" applyFill="1" applyBorder="1" applyAlignment="1">
      <alignment horizontal="center"/>
    </xf>
    <xf numFmtId="0" fontId="18" fillId="0" borderId="55" xfId="0" applyFont="1" applyBorder="1"/>
    <xf numFmtId="0" fontId="18" fillId="0" borderId="17" xfId="0" applyFont="1" applyBorder="1"/>
    <xf numFmtId="0" fontId="0" fillId="0" borderId="23" xfId="0" applyBorder="1"/>
    <xf numFmtId="1" fontId="18" fillId="0" borderId="17" xfId="0" applyNumberFormat="1" applyFont="1" applyBorder="1"/>
    <xf numFmtId="1" fontId="0" fillId="0" borderId="23" xfId="0" applyNumberFormat="1" applyBorder="1"/>
    <xf numFmtId="0" fontId="0" fillId="0" borderId="55" xfId="0" applyBorder="1"/>
    <xf numFmtId="0" fontId="18" fillId="0" borderId="18" xfId="0" applyFont="1" applyBorder="1"/>
    <xf numFmtId="0" fontId="18" fillId="0" borderId="76" xfId="0" applyFont="1" applyBorder="1"/>
    <xf numFmtId="0" fontId="0" fillId="0" borderId="34" xfId="0" applyBorder="1"/>
    <xf numFmtId="0" fontId="0" fillId="0" borderId="54" xfId="0" applyFill="1" applyBorder="1" applyAlignment="1">
      <alignment horizontal="center"/>
    </xf>
    <xf numFmtId="0" fontId="1" fillId="0" borderId="71" xfId="0" applyFont="1" applyFill="1" applyBorder="1" applyAlignment="1">
      <alignment horizontal="center"/>
    </xf>
    <xf numFmtId="9" fontId="16" fillId="0" borderId="17" xfId="0" applyNumberFormat="1" applyFont="1" applyFill="1" applyBorder="1" applyAlignment="1">
      <alignment horizontal="center"/>
    </xf>
    <xf numFmtId="0" fontId="18" fillId="0" borderId="50" xfId="0" applyFont="1" applyBorder="1"/>
    <xf numFmtId="0" fontId="0" fillId="0" borderId="17" xfId="0" applyBorder="1"/>
    <xf numFmtId="1" fontId="0" fillId="0" borderId="17" xfId="0" applyNumberFormat="1" applyBorder="1"/>
    <xf numFmtId="0" fontId="0" fillId="0" borderId="18" xfId="0" applyBorder="1"/>
    <xf numFmtId="0" fontId="1" fillId="0" borderId="54" xfId="0" applyFont="1" applyFill="1" applyBorder="1" applyAlignment="1">
      <alignment horizontal="center"/>
    </xf>
    <xf numFmtId="0" fontId="25" fillId="0" borderId="36" xfId="0" applyFont="1" applyFill="1" applyBorder="1" applyAlignment="1">
      <alignment horizontal="center"/>
    </xf>
    <xf numFmtId="1" fontId="3" fillId="2" borderId="36" xfId="1" applyNumberFormat="1" applyFont="1" applyFill="1" applyBorder="1" applyAlignment="1">
      <alignment horizontal="center"/>
    </xf>
    <xf numFmtId="0" fontId="26" fillId="0" borderId="37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9" fillId="3" borderId="70" xfId="0" applyFont="1" applyFill="1" applyBorder="1" applyAlignment="1">
      <alignment vertical="center"/>
    </xf>
    <xf numFmtId="1" fontId="13" fillId="0" borderId="65" xfId="0" applyNumberFormat="1" applyFont="1" applyFill="1" applyBorder="1" applyAlignment="1">
      <alignment horizontal="center"/>
    </xf>
    <xf numFmtId="1" fontId="0" fillId="0" borderId="41" xfId="0" applyNumberFormat="1" applyFill="1" applyBorder="1" applyAlignment="1">
      <alignment horizontal="left" indent="1"/>
    </xf>
    <xf numFmtId="1" fontId="13" fillId="0" borderId="15" xfId="0" applyNumberFormat="1" applyFont="1" applyFill="1" applyBorder="1" applyAlignment="1">
      <alignment horizontal="center"/>
    </xf>
    <xf numFmtId="1" fontId="13" fillId="0" borderId="42" xfId="0" applyNumberFormat="1" applyFont="1" applyFill="1" applyBorder="1" applyAlignment="1">
      <alignment horizontal="center"/>
    </xf>
    <xf numFmtId="1" fontId="13" fillId="0" borderId="10" xfId="0" applyNumberFormat="1" applyFont="1" applyFill="1" applyBorder="1" applyAlignment="1">
      <alignment horizontal="center"/>
    </xf>
    <xf numFmtId="0" fontId="8" fillId="3" borderId="10" xfId="0" applyFont="1" applyFill="1" applyBorder="1"/>
    <xf numFmtId="0" fontId="29" fillId="3" borderId="10" xfId="0" applyFont="1" applyFill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4" fillId="0" borderId="0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65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27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/>
    </xf>
    <xf numFmtId="0" fontId="14" fillId="0" borderId="29" xfId="0" applyFont="1" applyFill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17" xfId="0" applyFill="1" applyBorder="1"/>
    <xf numFmtId="0" fontId="0" fillId="0" borderId="2" xfId="0" applyFill="1" applyBorder="1"/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6" fillId="0" borderId="59" xfId="0" applyFont="1" applyFill="1" applyBorder="1" applyAlignment="1">
      <alignment horizontal="center" vertical="center" textRotation="90" wrapText="1"/>
    </xf>
    <xf numFmtId="0" fontId="26" fillId="0" borderId="7" xfId="0" applyFont="1" applyFill="1" applyBorder="1" applyAlignment="1">
      <alignment horizontal="center" vertical="center" textRotation="90" wrapText="1"/>
    </xf>
    <xf numFmtId="0" fontId="13" fillId="0" borderId="17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7" fillId="0" borderId="46" xfId="0" applyFont="1" applyFill="1" applyBorder="1" applyAlignment="1">
      <alignment horizontal="center" vertical="center" wrapText="1"/>
    </xf>
    <xf numFmtId="0" fontId="13" fillId="7" borderId="53" xfId="0" applyFont="1" applyFill="1" applyBorder="1" applyAlignment="1">
      <alignment horizontal="center" vertical="center" textRotation="90" wrapText="1"/>
    </xf>
    <xf numFmtId="0" fontId="13" fillId="7" borderId="61" xfId="0" applyFont="1" applyFill="1" applyBorder="1" applyAlignment="1">
      <alignment horizontal="center" vertical="center" textRotation="90" wrapText="1"/>
    </xf>
    <xf numFmtId="0" fontId="28" fillId="0" borderId="26" xfId="0" applyFont="1" applyBorder="1" applyAlignment="1">
      <alignment horizontal="center" vertical="center" textRotation="90"/>
    </xf>
    <xf numFmtId="0" fontId="28" fillId="0" borderId="1" xfId="0" applyFont="1" applyBorder="1" applyAlignment="1">
      <alignment horizontal="center" vertical="center" textRotation="90"/>
    </xf>
    <xf numFmtId="0" fontId="13" fillId="0" borderId="5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right"/>
    </xf>
    <xf numFmtId="0" fontId="13" fillId="0" borderId="49" xfId="0" applyFont="1" applyFill="1" applyBorder="1" applyAlignment="1">
      <alignment horizontal="right"/>
    </xf>
    <xf numFmtId="0" fontId="27" fillId="0" borderId="68" xfId="0" applyFont="1" applyFill="1" applyBorder="1" applyAlignment="1">
      <alignment horizontal="center" vertical="center" textRotation="90" wrapText="1"/>
    </xf>
    <xf numFmtId="0" fontId="27" fillId="0" borderId="63" xfId="0" applyFont="1" applyFill="1" applyBorder="1" applyAlignment="1">
      <alignment horizontal="center" vertical="center" textRotation="90" wrapText="1"/>
    </xf>
    <xf numFmtId="0" fontId="13" fillId="0" borderId="52" xfId="0" applyFont="1" applyFill="1" applyBorder="1" applyAlignment="1">
      <alignment horizontal="center" vertical="center" wrapText="1"/>
    </xf>
    <xf numFmtId="0" fontId="27" fillId="0" borderId="69" xfId="0" applyFont="1" applyFill="1" applyBorder="1" applyAlignment="1">
      <alignment horizontal="center" vertical="center" textRotation="90" wrapText="1"/>
    </xf>
    <xf numFmtId="0" fontId="27" fillId="0" borderId="67" xfId="0" applyFont="1" applyFill="1" applyBorder="1" applyAlignment="1">
      <alignment horizontal="center" vertical="center" textRotation="90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right" vertical="center"/>
    </xf>
    <xf numFmtId="0" fontId="13" fillId="0" borderId="57" xfId="0" applyFont="1" applyBorder="1" applyAlignment="1">
      <alignment horizontal="right" vertical="center"/>
    </xf>
    <xf numFmtId="0" fontId="0" fillId="0" borderId="17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3" fillId="0" borderId="71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26" fillId="0" borderId="53" xfId="0" applyFont="1" applyFill="1" applyBorder="1" applyAlignment="1">
      <alignment horizontal="center" vertical="center" textRotation="90" wrapText="1"/>
    </xf>
    <xf numFmtId="0" fontId="26" fillId="0" borderId="61" xfId="0" applyFont="1" applyFill="1" applyBorder="1" applyAlignment="1">
      <alignment horizontal="center" vertical="center" textRotation="90" wrapText="1"/>
    </xf>
    <xf numFmtId="0" fontId="26" fillId="0" borderId="25" xfId="0" applyFont="1" applyFill="1" applyBorder="1" applyAlignment="1">
      <alignment horizontal="center" vertical="center" textRotation="90" wrapText="1"/>
    </xf>
    <xf numFmtId="0" fontId="26" fillId="0" borderId="26" xfId="0" applyFont="1" applyFill="1" applyBorder="1" applyAlignment="1">
      <alignment horizontal="center" vertical="center" textRotation="90" wrapText="1"/>
    </xf>
    <xf numFmtId="0" fontId="13" fillId="0" borderId="78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1" fontId="22" fillId="0" borderId="68" xfId="0" applyNumberFormat="1" applyFont="1" applyBorder="1" applyAlignment="1">
      <alignment horizontal="center" vertical="center"/>
    </xf>
    <xf numFmtId="1" fontId="22" fillId="0" borderId="69" xfId="0" applyNumberFormat="1" applyFont="1" applyBorder="1" applyAlignment="1">
      <alignment horizontal="center" vertical="center"/>
    </xf>
    <xf numFmtId="1" fontId="22" fillId="0" borderId="63" xfId="0" applyNumberFormat="1" applyFont="1" applyBorder="1" applyAlignment="1">
      <alignment horizontal="center" vertical="center"/>
    </xf>
    <xf numFmtId="1" fontId="22" fillId="0" borderId="67" xfId="0" applyNumberFormat="1" applyFont="1" applyBorder="1" applyAlignment="1">
      <alignment horizontal="center" vertical="center"/>
    </xf>
    <xf numFmtId="1" fontId="22" fillId="0" borderId="52" xfId="0" applyNumberFormat="1" applyFont="1" applyBorder="1" applyAlignment="1">
      <alignment horizontal="center" vertical="center"/>
    </xf>
    <xf numFmtId="1" fontId="22" fillId="0" borderId="4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30" xfId="0" applyFont="1" applyBorder="1"/>
    <xf numFmtId="0" fontId="6" fillId="0" borderId="32" xfId="0" applyFont="1" applyBorder="1"/>
    <xf numFmtId="0" fontId="6" fillId="0" borderId="25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4" xfId="0" applyBorder="1" applyAlignment="1">
      <alignment horizontal="center"/>
    </xf>
    <xf numFmtId="0" fontId="6" fillId="0" borderId="17" xfId="0" applyFont="1" applyBorder="1"/>
    <xf numFmtId="0" fontId="6" fillId="0" borderId="23" xfId="0" applyFont="1" applyBorder="1"/>
    <xf numFmtId="0" fontId="6" fillId="0" borderId="20" xfId="0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64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3" xfId="0" applyBorder="1" applyAlignment="1">
      <alignment horizontal="center"/>
    </xf>
    <xf numFmtId="0" fontId="13" fillId="0" borderId="0" xfId="0" applyFont="1" applyFill="1" applyBorder="1" applyAlignment="1">
      <alignment horizontal="center" vertical="center" textRotation="90" wrapText="1"/>
    </xf>
    <xf numFmtId="0" fontId="6" fillId="0" borderId="18" xfId="0" applyFont="1" applyBorder="1"/>
    <xf numFmtId="0" fontId="6" fillId="0" borderId="34" xfId="0" applyFont="1" applyBorder="1"/>
    <xf numFmtId="0" fontId="6" fillId="0" borderId="39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16" xfId="0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53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/>
    </xf>
    <xf numFmtId="0" fontId="8" fillId="5" borderId="45" xfId="0" applyFont="1" applyFill="1" applyBorder="1" applyAlignment="1">
      <alignment horizontal="center"/>
    </xf>
    <xf numFmtId="0" fontId="8" fillId="5" borderId="33" xfId="0" applyFont="1" applyFill="1" applyBorder="1" applyAlignment="1">
      <alignment horizontal="center"/>
    </xf>
    <xf numFmtId="0" fontId="29" fillId="3" borderId="70" xfId="0" applyFont="1" applyFill="1" applyBorder="1" applyAlignment="1">
      <alignment vertical="center"/>
    </xf>
    <xf numFmtId="0" fontId="29" fillId="3" borderId="56" xfId="0" applyFont="1" applyFill="1" applyBorder="1" applyAlignment="1">
      <alignment vertical="center"/>
    </xf>
    <xf numFmtId="0" fontId="0" fillId="0" borderId="25" xfId="0" applyBorder="1" applyAlignment="1">
      <alignment horizontal="center"/>
    </xf>
    <xf numFmtId="0" fontId="0" fillId="0" borderId="54" xfId="0" applyBorder="1" applyAlignment="1">
      <alignment horizontal="center"/>
    </xf>
  </cellXfs>
  <cellStyles count="2">
    <cellStyle name="Comma" xfId="1" builtinId="3"/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H4452"/>
  <sheetViews>
    <sheetView showGridLines="0" tabSelected="1" showRuler="0" view="pageBreakPreview" zoomScale="80" zoomScaleNormal="80" zoomScaleSheetLayoutView="80" zoomScalePageLayoutView="70" workbookViewId="0">
      <selection activeCell="AC8" sqref="AC8"/>
    </sheetView>
  </sheetViews>
  <sheetFormatPr defaultRowHeight="12.75" x14ac:dyDescent="0.2"/>
  <cols>
    <col min="1" max="1" width="3.85546875" customWidth="1"/>
    <col min="2" max="2" width="24.85546875" customWidth="1"/>
    <col min="3" max="3" width="26.28515625" style="2" customWidth="1"/>
    <col min="4" max="4" width="2.28515625" style="1" bestFit="1" customWidth="1"/>
    <col min="5" max="5" width="7" customWidth="1"/>
    <col min="6" max="6" width="5.7109375" customWidth="1"/>
    <col min="7" max="7" width="6.42578125" customWidth="1"/>
    <col min="8" max="8" width="5.85546875" customWidth="1"/>
    <col min="9" max="9" width="7.28515625" customWidth="1"/>
    <col min="10" max="10" width="6.85546875" customWidth="1"/>
    <col min="11" max="11" width="7.140625" customWidth="1"/>
    <col min="12" max="12" width="6.7109375" customWidth="1"/>
    <col min="13" max="13" width="6.42578125" customWidth="1"/>
    <col min="14" max="16" width="7" customWidth="1"/>
    <col min="17" max="17" width="6.140625" customWidth="1"/>
    <col min="18" max="18" width="7.5703125" bestFit="1" customWidth="1"/>
    <col min="19" max="21" width="7.140625" customWidth="1"/>
    <col min="22" max="22" width="7.42578125" customWidth="1"/>
    <col min="23" max="27" width="6" customWidth="1"/>
    <col min="28" max="28" width="5.42578125" customWidth="1"/>
    <col min="29" max="29" width="26.42578125" customWidth="1"/>
    <col min="30" max="30" width="27.140625" customWidth="1"/>
    <col min="31" max="31" width="1" customWidth="1"/>
    <col min="32" max="32" width="6.28515625" customWidth="1"/>
    <col min="33" max="33" width="7.42578125" customWidth="1"/>
    <col min="34" max="34" width="4" style="3" customWidth="1"/>
    <col min="35" max="36" width="3" customWidth="1"/>
    <col min="37" max="41" width="5.7109375" customWidth="1"/>
  </cols>
  <sheetData>
    <row r="1" spans="1:34" ht="48.75" customHeight="1" thickBot="1" x14ac:dyDescent="0.25">
      <c r="A1" s="196" t="s">
        <v>91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8"/>
      <c r="AH1"/>
    </row>
    <row r="2" spans="1:34" ht="5.25" customHeight="1" x14ac:dyDescent="0.2">
      <c r="A2" s="34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H2"/>
    </row>
    <row r="3" spans="1:34" ht="18.75" customHeight="1" x14ac:dyDescent="0.2">
      <c r="A3" s="72"/>
      <c r="B3" s="33" t="s">
        <v>35</v>
      </c>
      <c r="C3" s="199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1"/>
      <c r="O3" s="101"/>
      <c r="P3" s="101"/>
      <c r="Q3" s="202" t="s">
        <v>88</v>
      </c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110"/>
      <c r="AC3" s="110"/>
      <c r="AD3" s="72"/>
      <c r="AF3" s="72"/>
      <c r="AG3" s="72"/>
      <c r="AH3"/>
    </row>
    <row r="4" spans="1:34" ht="6" customHeight="1" thickBot="1" x14ac:dyDescent="0.25">
      <c r="C4" s="1"/>
      <c r="AH4"/>
    </row>
    <row r="5" spans="1:34" s="11" customFormat="1" ht="30" customHeight="1" thickBot="1" x14ac:dyDescent="0.4">
      <c r="A5" s="203"/>
      <c r="B5" s="205" t="s">
        <v>1</v>
      </c>
      <c r="C5" s="208" t="s">
        <v>2</v>
      </c>
      <c r="D5" s="131"/>
      <c r="E5" s="211" t="s">
        <v>5</v>
      </c>
      <c r="F5" s="212"/>
      <c r="G5" s="212"/>
      <c r="H5" s="212"/>
      <c r="I5" s="213"/>
      <c r="J5" s="214" t="s">
        <v>4</v>
      </c>
      <c r="K5" s="215"/>
      <c r="L5" s="215"/>
      <c r="M5" s="215"/>
      <c r="N5" s="216"/>
      <c r="O5" s="226" t="s">
        <v>3</v>
      </c>
      <c r="P5" s="227"/>
      <c r="Q5" s="227"/>
      <c r="R5" s="227"/>
      <c r="S5" s="228"/>
      <c r="T5" s="227"/>
      <c r="U5" s="227"/>
      <c r="V5" s="229" t="s">
        <v>8</v>
      </c>
      <c r="W5" s="230"/>
      <c r="X5" s="233" t="s">
        <v>22</v>
      </c>
      <c r="Y5" s="233"/>
      <c r="Z5" s="234" t="s">
        <v>85</v>
      </c>
      <c r="AA5" s="236" t="s">
        <v>27</v>
      </c>
    </row>
    <row r="6" spans="1:34" s="11" customFormat="1" ht="30" customHeight="1" x14ac:dyDescent="0.35">
      <c r="A6" s="203"/>
      <c r="B6" s="206"/>
      <c r="C6" s="209"/>
      <c r="D6" s="132"/>
      <c r="E6" s="217" t="s">
        <v>56</v>
      </c>
      <c r="F6" s="218"/>
      <c r="G6" s="221" t="s">
        <v>57</v>
      </c>
      <c r="H6" s="221"/>
      <c r="I6" s="223" t="s">
        <v>20</v>
      </c>
      <c r="J6" s="217" t="s">
        <v>58</v>
      </c>
      <c r="K6" s="221"/>
      <c r="L6" s="253" t="s">
        <v>6</v>
      </c>
      <c r="M6" s="254"/>
      <c r="N6" s="255" t="s">
        <v>20</v>
      </c>
      <c r="O6" s="217" t="s">
        <v>60</v>
      </c>
      <c r="P6" s="218"/>
      <c r="Q6" s="221" t="s">
        <v>57</v>
      </c>
      <c r="R6" s="221"/>
      <c r="S6" s="223" t="s">
        <v>20</v>
      </c>
      <c r="T6" s="217" t="s">
        <v>7</v>
      </c>
      <c r="U6" s="244"/>
      <c r="V6" s="231"/>
      <c r="W6" s="232"/>
      <c r="X6" s="245" t="s">
        <v>86</v>
      </c>
      <c r="Y6" s="242" t="s">
        <v>87</v>
      </c>
      <c r="Z6" s="235"/>
      <c r="AA6" s="237"/>
    </row>
    <row r="7" spans="1:34" s="9" customFormat="1" ht="99.75" customHeight="1" thickBot="1" x14ac:dyDescent="0.25">
      <c r="A7" s="203"/>
      <c r="B7" s="207"/>
      <c r="C7" s="210"/>
      <c r="D7" s="133"/>
      <c r="E7" s="219"/>
      <c r="F7" s="220"/>
      <c r="G7" s="222"/>
      <c r="H7" s="222"/>
      <c r="I7" s="223"/>
      <c r="J7" s="225"/>
      <c r="K7" s="222"/>
      <c r="L7" s="247" t="s">
        <v>59</v>
      </c>
      <c r="M7" s="248"/>
      <c r="N7" s="256"/>
      <c r="O7" s="219"/>
      <c r="P7" s="220"/>
      <c r="Q7" s="222"/>
      <c r="R7" s="222"/>
      <c r="S7" s="223"/>
      <c r="T7" s="225" t="s">
        <v>47</v>
      </c>
      <c r="U7" s="247"/>
      <c r="V7" s="231"/>
      <c r="W7" s="232"/>
      <c r="X7" s="246"/>
      <c r="Y7" s="243"/>
      <c r="Z7" s="235"/>
      <c r="AA7" s="237"/>
      <c r="AB7" s="8"/>
      <c r="AC7" s="8"/>
    </row>
    <row r="8" spans="1:34" s="9" customFormat="1" ht="18" customHeight="1" thickBot="1" x14ac:dyDescent="0.25">
      <c r="A8" s="203"/>
      <c r="B8" s="249" t="s">
        <v>54</v>
      </c>
      <c r="C8" s="250"/>
      <c r="D8" s="132"/>
      <c r="E8" s="251"/>
      <c r="F8" s="252"/>
      <c r="G8" s="222"/>
      <c r="H8" s="222"/>
      <c r="I8" s="224"/>
      <c r="J8" s="225"/>
      <c r="K8" s="222"/>
      <c r="L8" s="222"/>
      <c r="M8" s="247"/>
      <c r="N8" s="256"/>
      <c r="O8" s="257"/>
      <c r="P8" s="258"/>
      <c r="Q8" s="259"/>
      <c r="R8" s="259"/>
      <c r="S8" s="223"/>
      <c r="T8" s="238"/>
      <c r="U8" s="239"/>
      <c r="V8" s="231"/>
      <c r="W8" s="232"/>
      <c r="X8" s="246"/>
      <c r="Y8" s="243"/>
      <c r="Z8" s="235"/>
      <c r="AA8" s="237"/>
      <c r="AB8" s="8"/>
      <c r="AC8" s="8"/>
    </row>
    <row r="9" spans="1:34" s="10" customFormat="1" ht="16.5" customHeight="1" thickBot="1" x14ac:dyDescent="0.3">
      <c r="A9" s="204"/>
      <c r="B9" s="240" t="s">
        <v>55</v>
      </c>
      <c r="C9" s="241"/>
      <c r="D9" s="134"/>
      <c r="E9" s="95">
        <v>50</v>
      </c>
      <c r="F9" s="73">
        <v>100</v>
      </c>
      <c r="G9" s="37">
        <v>50</v>
      </c>
      <c r="H9" s="74">
        <v>100</v>
      </c>
      <c r="I9" s="76">
        <v>100</v>
      </c>
      <c r="J9" s="95">
        <v>50</v>
      </c>
      <c r="K9" s="75">
        <v>100</v>
      </c>
      <c r="L9" s="96">
        <v>50</v>
      </c>
      <c r="M9" s="96">
        <v>100</v>
      </c>
      <c r="N9" s="102">
        <v>100</v>
      </c>
      <c r="O9" s="143">
        <v>50</v>
      </c>
      <c r="P9" s="182">
        <v>100</v>
      </c>
      <c r="Q9" s="183">
        <v>50</v>
      </c>
      <c r="R9" s="182">
        <v>100</v>
      </c>
      <c r="S9" s="184">
        <v>100</v>
      </c>
      <c r="T9" s="149">
        <v>100</v>
      </c>
      <c r="U9" s="150">
        <v>100</v>
      </c>
      <c r="V9" s="189">
        <v>40</v>
      </c>
      <c r="W9" s="148">
        <v>100</v>
      </c>
      <c r="X9" s="156">
        <v>60</v>
      </c>
      <c r="Y9" s="157">
        <v>40</v>
      </c>
      <c r="Z9" s="158">
        <f>X9+Y9</f>
        <v>100</v>
      </c>
      <c r="AA9" s="94" t="str">
        <f>IF(Z9&gt;80,"7",IF(Z9&gt;=70,"6",IF(Z9&gt;=60,"5",IF(Z9&gt;=50,"4",IF(Z9&gt;=40,"3",IF(Z9&gt;=30,"2","1"))))))</f>
        <v>7</v>
      </c>
    </row>
    <row r="10" spans="1:34" s="3" customFormat="1" ht="15.75" customHeight="1" thickTop="1" x14ac:dyDescent="0.25">
      <c r="A10" s="98">
        <v>1</v>
      </c>
      <c r="B10" s="82"/>
      <c r="C10" s="83"/>
      <c r="D10" s="142"/>
      <c r="E10" s="22"/>
      <c r="F10" s="21">
        <f t="shared" ref="F10:F59" si="0">ROUND(E10/$E$9*100,0)</f>
        <v>0</v>
      </c>
      <c r="G10" s="18"/>
      <c r="H10" s="21">
        <f t="shared" ref="H10:H59" si="1">ROUND(G10/$G$9*100,0)</f>
        <v>0</v>
      </c>
      <c r="I10" s="42">
        <f>ROUND(((E10/$E$9*40)+(G10/$G$9*60)),0)</f>
        <v>0</v>
      </c>
      <c r="J10" s="22"/>
      <c r="K10" s="71">
        <f t="shared" ref="K10:K59" si="2">ROUND(J10/$J$9*100,0)</f>
        <v>0</v>
      </c>
      <c r="L10" s="18"/>
      <c r="M10" s="103">
        <f>ROUND((L10/$L$9)*100,0)</f>
        <v>0</v>
      </c>
      <c r="N10" s="42">
        <f>ROUND(((J10/$J$9*40)+(L10/$L$9*60)),0)</f>
        <v>0</v>
      </c>
      <c r="O10" s="22"/>
      <c r="P10" s="21">
        <f>ROUND(O10/$O$9*100,0)</f>
        <v>0</v>
      </c>
      <c r="Q10" s="18"/>
      <c r="R10" s="21">
        <f>ROUND(Q10/$Q$9*100,0)</f>
        <v>0</v>
      </c>
      <c r="S10" s="42">
        <f>ROUND(((O10/$O$9*40)+(Q10/$Q$9*60)),0)</f>
        <v>0</v>
      </c>
      <c r="T10" s="144"/>
      <c r="U10" s="146">
        <f>ROUND((((T10/$T$9)*100)),0)</f>
        <v>0</v>
      </c>
      <c r="V10" s="191">
        <f>((E10/$E$9*8)+(G10/$G$9*6)+(J10/$J$9*6)+(L10/$L$9*6)+(O10/$O$9*8)+(Q10/$Q$9*6))</f>
        <v>0</v>
      </c>
      <c r="W10" s="190">
        <f>V10/$V$9*100</f>
        <v>0</v>
      </c>
      <c r="X10" s="147">
        <f>T10/$T$9*60</f>
        <v>0</v>
      </c>
      <c r="Y10" s="145">
        <f>V10/$V$9*40</f>
        <v>0</v>
      </c>
      <c r="Z10" s="159">
        <f t="shared" ref="Z10:Z59" si="3">X10+Y10</f>
        <v>0</v>
      </c>
      <c r="AA10" s="153" t="str">
        <f t="shared" ref="AA10:AA59" si="4">IF(Z10&gt;80,"7",IF(Z10&gt;=70,"6",IF(Z10&gt;=60,"5",IF(Z10&gt;=50,"4",IF(Z10&gt;=40,"3",IF(Z10&gt;=30,"2","1"))))))</f>
        <v>1</v>
      </c>
      <c r="AB10" s="6"/>
      <c r="AC10" s="6"/>
    </row>
    <row r="11" spans="1:34" s="3" customFormat="1" ht="15.75" customHeight="1" x14ac:dyDescent="0.25">
      <c r="A11" s="97">
        <v>2</v>
      </c>
      <c r="B11" s="82"/>
      <c r="C11" s="83"/>
      <c r="D11" s="142"/>
      <c r="E11" s="22"/>
      <c r="F11" s="21">
        <f t="shared" si="0"/>
        <v>0</v>
      </c>
      <c r="G11" s="18"/>
      <c r="H11" s="21">
        <f t="shared" si="1"/>
        <v>0</v>
      </c>
      <c r="I11" s="42">
        <f t="shared" ref="I11:I59" si="5">ROUND(((E11/$E$9*40)+(G11/$G$9*60)),0)</f>
        <v>0</v>
      </c>
      <c r="J11" s="22"/>
      <c r="K11" s="71">
        <f t="shared" si="2"/>
        <v>0</v>
      </c>
      <c r="L11" s="18"/>
      <c r="M11" s="103">
        <f t="shared" ref="M11:M59" si="6">ROUND((L11/$L$9)*100,0)</f>
        <v>0</v>
      </c>
      <c r="N11" s="42">
        <f t="shared" ref="N11:N59" si="7">ROUND(((J11/$J$9*40)+(L11/$L$9*60)),0)</f>
        <v>0</v>
      </c>
      <c r="O11" s="22"/>
      <c r="P11" s="21">
        <f t="shared" ref="P11:P59" si="8">ROUND(O11/$O$9*100,0)</f>
        <v>0</v>
      </c>
      <c r="Q11" s="18"/>
      <c r="R11" s="21">
        <f t="shared" ref="R11:R59" si="9">ROUND(Q11/$Q$9*100,0)</f>
        <v>0</v>
      </c>
      <c r="S11" s="42">
        <f t="shared" ref="S11:S59" si="10">ROUND(((O11/$E$9*40)+(Q11/$G$9*60)),0)</f>
        <v>0</v>
      </c>
      <c r="T11" s="144"/>
      <c r="U11" s="146">
        <f t="shared" ref="U11:U59" si="11">ROUND((((T11/$T$9)*100)),0)</f>
        <v>0</v>
      </c>
      <c r="V11" s="192">
        <f t="shared" ref="V11:V59" si="12">((E11/$E$9*8)+(G11/$G$9*6)+(J11/$J$9*6)+(L11/$L$9*6)+(O11/$O$9*8)+(Q11/$Q$9*6))</f>
        <v>0</v>
      </c>
      <c r="W11" s="190">
        <f t="shared" ref="W11:W59" si="13">V11/$V$9*100</f>
        <v>0</v>
      </c>
      <c r="X11" s="147">
        <f t="shared" ref="X11:X59" si="14">T11/$T$9*60</f>
        <v>0</v>
      </c>
      <c r="Y11" s="145">
        <f t="shared" ref="Y11:Y59" si="15">V11/$V$9*40</f>
        <v>0</v>
      </c>
      <c r="Z11" s="159">
        <f t="shared" si="3"/>
        <v>0</v>
      </c>
      <c r="AA11" s="154" t="str">
        <f t="shared" si="4"/>
        <v>1</v>
      </c>
      <c r="AB11" s="6"/>
      <c r="AC11" s="6"/>
    </row>
    <row r="12" spans="1:34" s="3" customFormat="1" ht="15.75" customHeight="1" x14ac:dyDescent="0.25">
      <c r="A12" s="97">
        <v>3</v>
      </c>
      <c r="B12" s="82"/>
      <c r="C12" s="83"/>
      <c r="D12" s="142"/>
      <c r="E12" s="22"/>
      <c r="F12" s="21">
        <f t="shared" si="0"/>
        <v>0</v>
      </c>
      <c r="G12" s="18"/>
      <c r="H12" s="21">
        <f t="shared" si="1"/>
        <v>0</v>
      </c>
      <c r="I12" s="42">
        <f t="shared" si="5"/>
        <v>0</v>
      </c>
      <c r="J12" s="22"/>
      <c r="K12" s="71">
        <f t="shared" si="2"/>
        <v>0</v>
      </c>
      <c r="L12" s="18"/>
      <c r="M12" s="103">
        <f t="shared" si="6"/>
        <v>0</v>
      </c>
      <c r="N12" s="42">
        <f t="shared" si="7"/>
        <v>0</v>
      </c>
      <c r="O12" s="22"/>
      <c r="P12" s="21">
        <f t="shared" si="8"/>
        <v>0</v>
      </c>
      <c r="Q12" s="18"/>
      <c r="R12" s="21">
        <f t="shared" si="9"/>
        <v>0</v>
      </c>
      <c r="S12" s="42">
        <f t="shared" si="10"/>
        <v>0</v>
      </c>
      <c r="T12" s="144"/>
      <c r="U12" s="146">
        <f t="shared" si="11"/>
        <v>0</v>
      </c>
      <c r="V12" s="192">
        <f t="shared" si="12"/>
        <v>0</v>
      </c>
      <c r="W12" s="190">
        <f t="shared" si="13"/>
        <v>0</v>
      </c>
      <c r="X12" s="147">
        <f t="shared" si="14"/>
        <v>0</v>
      </c>
      <c r="Y12" s="145">
        <f t="shared" si="15"/>
        <v>0</v>
      </c>
      <c r="Z12" s="159">
        <f t="shared" si="3"/>
        <v>0</v>
      </c>
      <c r="AA12" s="154" t="str">
        <f t="shared" si="4"/>
        <v>1</v>
      </c>
      <c r="AB12" s="6"/>
      <c r="AC12" s="6"/>
      <c r="AD12" s="15"/>
      <c r="AE12" s="16"/>
    </row>
    <row r="13" spans="1:34" s="3" customFormat="1" ht="15.75" customHeight="1" x14ac:dyDescent="0.25">
      <c r="A13" s="98">
        <v>4</v>
      </c>
      <c r="B13" s="84"/>
      <c r="C13" s="85"/>
      <c r="D13" s="136"/>
      <c r="E13" s="22"/>
      <c r="F13" s="21">
        <f t="shared" si="0"/>
        <v>0</v>
      </c>
      <c r="G13" s="18"/>
      <c r="H13" s="21">
        <f t="shared" si="1"/>
        <v>0</v>
      </c>
      <c r="I13" s="42">
        <f t="shared" si="5"/>
        <v>0</v>
      </c>
      <c r="J13" s="22"/>
      <c r="K13" s="71">
        <f t="shared" si="2"/>
        <v>0</v>
      </c>
      <c r="L13" s="18"/>
      <c r="M13" s="103">
        <f t="shared" si="6"/>
        <v>0</v>
      </c>
      <c r="N13" s="42">
        <f t="shared" si="7"/>
        <v>0</v>
      </c>
      <c r="O13" s="22"/>
      <c r="P13" s="21">
        <f t="shared" si="8"/>
        <v>0</v>
      </c>
      <c r="Q13" s="18"/>
      <c r="R13" s="21">
        <f t="shared" si="9"/>
        <v>0</v>
      </c>
      <c r="S13" s="42">
        <f t="shared" si="10"/>
        <v>0</v>
      </c>
      <c r="T13" s="144"/>
      <c r="U13" s="146">
        <f t="shared" si="11"/>
        <v>0</v>
      </c>
      <c r="V13" s="192">
        <f t="shared" si="12"/>
        <v>0</v>
      </c>
      <c r="W13" s="190">
        <f t="shared" si="13"/>
        <v>0</v>
      </c>
      <c r="X13" s="147">
        <f t="shared" si="14"/>
        <v>0</v>
      </c>
      <c r="Y13" s="145">
        <f t="shared" si="15"/>
        <v>0</v>
      </c>
      <c r="Z13" s="159">
        <f t="shared" si="3"/>
        <v>0</v>
      </c>
      <c r="AA13" s="154" t="str">
        <f t="shared" si="4"/>
        <v>1</v>
      </c>
      <c r="AB13" s="6"/>
      <c r="AC13" s="6"/>
      <c r="AD13" s="15"/>
      <c r="AE13" s="15"/>
    </row>
    <row r="14" spans="1:34" s="3" customFormat="1" ht="15.75" customHeight="1" x14ac:dyDescent="0.25">
      <c r="A14" s="97">
        <v>5</v>
      </c>
      <c r="B14" s="86"/>
      <c r="C14" s="87"/>
      <c r="D14" s="136"/>
      <c r="E14" s="22"/>
      <c r="F14" s="21">
        <f t="shared" si="0"/>
        <v>0</v>
      </c>
      <c r="G14" s="18"/>
      <c r="H14" s="21">
        <f t="shared" si="1"/>
        <v>0</v>
      </c>
      <c r="I14" s="42">
        <f t="shared" si="5"/>
        <v>0</v>
      </c>
      <c r="J14" s="22"/>
      <c r="K14" s="71">
        <f t="shared" si="2"/>
        <v>0</v>
      </c>
      <c r="L14" s="18"/>
      <c r="M14" s="103">
        <f t="shared" si="6"/>
        <v>0</v>
      </c>
      <c r="N14" s="42">
        <f t="shared" si="7"/>
        <v>0</v>
      </c>
      <c r="O14" s="22"/>
      <c r="P14" s="21">
        <f t="shared" si="8"/>
        <v>0</v>
      </c>
      <c r="Q14" s="18"/>
      <c r="R14" s="21">
        <f t="shared" si="9"/>
        <v>0</v>
      </c>
      <c r="S14" s="42">
        <f t="shared" si="10"/>
        <v>0</v>
      </c>
      <c r="T14" s="144"/>
      <c r="U14" s="146">
        <f t="shared" si="11"/>
        <v>0</v>
      </c>
      <c r="V14" s="192">
        <f t="shared" si="12"/>
        <v>0</v>
      </c>
      <c r="W14" s="190">
        <f t="shared" si="13"/>
        <v>0</v>
      </c>
      <c r="X14" s="147">
        <f t="shared" si="14"/>
        <v>0</v>
      </c>
      <c r="Y14" s="145">
        <f t="shared" si="15"/>
        <v>0</v>
      </c>
      <c r="Z14" s="159">
        <f t="shared" si="3"/>
        <v>0</v>
      </c>
      <c r="AA14" s="154" t="str">
        <f t="shared" si="4"/>
        <v>1</v>
      </c>
      <c r="AB14" s="6"/>
      <c r="AC14" s="6"/>
    </row>
    <row r="15" spans="1:34" s="3" customFormat="1" ht="15.75" customHeight="1" x14ac:dyDescent="0.25">
      <c r="A15" s="97">
        <v>6</v>
      </c>
      <c r="B15" s="86"/>
      <c r="C15" s="87"/>
      <c r="D15" s="136"/>
      <c r="E15" s="22"/>
      <c r="F15" s="21">
        <f t="shared" si="0"/>
        <v>0</v>
      </c>
      <c r="G15" s="18"/>
      <c r="H15" s="21">
        <f t="shared" si="1"/>
        <v>0</v>
      </c>
      <c r="I15" s="42">
        <f t="shared" si="5"/>
        <v>0</v>
      </c>
      <c r="J15" s="22"/>
      <c r="K15" s="71">
        <f t="shared" si="2"/>
        <v>0</v>
      </c>
      <c r="L15" s="18"/>
      <c r="M15" s="103">
        <f t="shared" si="6"/>
        <v>0</v>
      </c>
      <c r="N15" s="42">
        <f t="shared" si="7"/>
        <v>0</v>
      </c>
      <c r="O15" s="22"/>
      <c r="P15" s="21">
        <f t="shared" si="8"/>
        <v>0</v>
      </c>
      <c r="Q15" s="18"/>
      <c r="R15" s="21">
        <f t="shared" si="9"/>
        <v>0</v>
      </c>
      <c r="S15" s="42">
        <f t="shared" si="10"/>
        <v>0</v>
      </c>
      <c r="T15" s="144"/>
      <c r="U15" s="146">
        <f t="shared" si="11"/>
        <v>0</v>
      </c>
      <c r="V15" s="192">
        <f t="shared" si="12"/>
        <v>0</v>
      </c>
      <c r="W15" s="190">
        <f t="shared" si="13"/>
        <v>0</v>
      </c>
      <c r="X15" s="147">
        <f t="shared" si="14"/>
        <v>0</v>
      </c>
      <c r="Y15" s="145">
        <f t="shared" si="15"/>
        <v>0</v>
      </c>
      <c r="Z15" s="159">
        <f t="shared" si="3"/>
        <v>0</v>
      </c>
      <c r="AA15" s="154" t="str">
        <f t="shared" si="4"/>
        <v>1</v>
      </c>
      <c r="AB15" s="6"/>
      <c r="AC15" s="6"/>
    </row>
    <row r="16" spans="1:34" s="3" customFormat="1" ht="15.75" customHeight="1" x14ac:dyDescent="0.25">
      <c r="A16" s="98">
        <v>7</v>
      </c>
      <c r="B16" s="84"/>
      <c r="C16" s="85"/>
      <c r="D16" s="136"/>
      <c r="E16" s="22"/>
      <c r="F16" s="21">
        <f t="shared" si="0"/>
        <v>0</v>
      </c>
      <c r="G16" s="18"/>
      <c r="H16" s="21">
        <f t="shared" si="1"/>
        <v>0</v>
      </c>
      <c r="I16" s="42">
        <f t="shared" si="5"/>
        <v>0</v>
      </c>
      <c r="J16" s="22"/>
      <c r="K16" s="71">
        <f t="shared" si="2"/>
        <v>0</v>
      </c>
      <c r="L16" s="18"/>
      <c r="M16" s="103">
        <f t="shared" si="6"/>
        <v>0</v>
      </c>
      <c r="N16" s="42">
        <f t="shared" si="7"/>
        <v>0</v>
      </c>
      <c r="O16" s="22"/>
      <c r="P16" s="21">
        <f t="shared" si="8"/>
        <v>0</v>
      </c>
      <c r="Q16" s="18"/>
      <c r="R16" s="21">
        <f t="shared" si="9"/>
        <v>0</v>
      </c>
      <c r="S16" s="42">
        <f t="shared" si="10"/>
        <v>0</v>
      </c>
      <c r="T16" s="144"/>
      <c r="U16" s="146">
        <f t="shared" si="11"/>
        <v>0</v>
      </c>
      <c r="V16" s="192">
        <f t="shared" si="12"/>
        <v>0</v>
      </c>
      <c r="W16" s="190">
        <f t="shared" si="13"/>
        <v>0</v>
      </c>
      <c r="X16" s="147">
        <f t="shared" si="14"/>
        <v>0</v>
      </c>
      <c r="Y16" s="145">
        <f t="shared" si="15"/>
        <v>0</v>
      </c>
      <c r="Z16" s="159">
        <f t="shared" si="3"/>
        <v>0</v>
      </c>
      <c r="AA16" s="154" t="str">
        <f t="shared" si="4"/>
        <v>1</v>
      </c>
      <c r="AB16" s="6"/>
      <c r="AC16" s="6"/>
    </row>
    <row r="17" spans="1:29" s="3" customFormat="1" ht="15.75" customHeight="1" x14ac:dyDescent="0.25">
      <c r="A17" s="97">
        <v>8</v>
      </c>
      <c r="B17" s="84"/>
      <c r="C17" s="85"/>
      <c r="D17" s="136"/>
      <c r="E17" s="22"/>
      <c r="F17" s="21">
        <f t="shared" si="0"/>
        <v>0</v>
      </c>
      <c r="G17" s="18"/>
      <c r="H17" s="21">
        <f t="shared" si="1"/>
        <v>0</v>
      </c>
      <c r="I17" s="42">
        <f t="shared" si="5"/>
        <v>0</v>
      </c>
      <c r="J17" s="22"/>
      <c r="K17" s="71">
        <f t="shared" si="2"/>
        <v>0</v>
      </c>
      <c r="L17" s="18"/>
      <c r="M17" s="103">
        <f t="shared" si="6"/>
        <v>0</v>
      </c>
      <c r="N17" s="42">
        <f t="shared" si="7"/>
        <v>0</v>
      </c>
      <c r="O17" s="22"/>
      <c r="P17" s="21">
        <f t="shared" si="8"/>
        <v>0</v>
      </c>
      <c r="Q17" s="18"/>
      <c r="R17" s="21">
        <f t="shared" si="9"/>
        <v>0</v>
      </c>
      <c r="S17" s="42">
        <f t="shared" si="10"/>
        <v>0</v>
      </c>
      <c r="T17" s="144"/>
      <c r="U17" s="146">
        <f t="shared" si="11"/>
        <v>0</v>
      </c>
      <c r="V17" s="192">
        <f t="shared" si="12"/>
        <v>0</v>
      </c>
      <c r="W17" s="190">
        <f t="shared" si="13"/>
        <v>0</v>
      </c>
      <c r="X17" s="147">
        <f t="shared" si="14"/>
        <v>0</v>
      </c>
      <c r="Y17" s="145">
        <f t="shared" si="15"/>
        <v>0</v>
      </c>
      <c r="Z17" s="159">
        <f t="shared" si="3"/>
        <v>0</v>
      </c>
      <c r="AA17" s="154" t="str">
        <f t="shared" si="4"/>
        <v>1</v>
      </c>
      <c r="AB17" s="6"/>
      <c r="AC17" s="6"/>
    </row>
    <row r="18" spans="1:29" s="3" customFormat="1" ht="15.75" customHeight="1" x14ac:dyDescent="0.25">
      <c r="A18" s="97">
        <v>9</v>
      </c>
      <c r="B18" s="84"/>
      <c r="C18" s="41"/>
      <c r="D18" s="136"/>
      <c r="E18" s="22"/>
      <c r="F18" s="21">
        <f t="shared" si="0"/>
        <v>0</v>
      </c>
      <c r="G18" s="18"/>
      <c r="H18" s="21">
        <f t="shared" si="1"/>
        <v>0</v>
      </c>
      <c r="I18" s="42">
        <f t="shared" si="5"/>
        <v>0</v>
      </c>
      <c r="J18" s="22"/>
      <c r="K18" s="71">
        <f t="shared" si="2"/>
        <v>0</v>
      </c>
      <c r="L18" s="18"/>
      <c r="M18" s="103">
        <f t="shared" si="6"/>
        <v>0</v>
      </c>
      <c r="N18" s="42">
        <f t="shared" si="7"/>
        <v>0</v>
      </c>
      <c r="O18" s="22"/>
      <c r="P18" s="21">
        <f t="shared" si="8"/>
        <v>0</v>
      </c>
      <c r="Q18" s="18"/>
      <c r="R18" s="21">
        <f t="shared" si="9"/>
        <v>0</v>
      </c>
      <c r="S18" s="42">
        <f t="shared" si="10"/>
        <v>0</v>
      </c>
      <c r="T18" s="144"/>
      <c r="U18" s="146">
        <f t="shared" si="11"/>
        <v>0</v>
      </c>
      <c r="V18" s="192">
        <f t="shared" si="12"/>
        <v>0</v>
      </c>
      <c r="W18" s="190">
        <f t="shared" si="13"/>
        <v>0</v>
      </c>
      <c r="X18" s="147">
        <f t="shared" si="14"/>
        <v>0</v>
      </c>
      <c r="Y18" s="145">
        <f t="shared" si="15"/>
        <v>0</v>
      </c>
      <c r="Z18" s="159">
        <f t="shared" si="3"/>
        <v>0</v>
      </c>
      <c r="AA18" s="154" t="str">
        <f t="shared" si="4"/>
        <v>1</v>
      </c>
      <c r="AB18" s="6"/>
      <c r="AC18" s="6"/>
    </row>
    <row r="19" spans="1:29" s="3" customFormat="1" ht="15.75" customHeight="1" x14ac:dyDescent="0.25">
      <c r="A19" s="98">
        <v>10</v>
      </c>
      <c r="B19" s="84"/>
      <c r="C19" s="85"/>
      <c r="D19" s="136"/>
      <c r="E19" s="22"/>
      <c r="F19" s="21">
        <f t="shared" si="0"/>
        <v>0</v>
      </c>
      <c r="G19" s="18"/>
      <c r="H19" s="21">
        <f t="shared" si="1"/>
        <v>0</v>
      </c>
      <c r="I19" s="42">
        <f t="shared" si="5"/>
        <v>0</v>
      </c>
      <c r="J19" s="22"/>
      <c r="K19" s="71">
        <f t="shared" si="2"/>
        <v>0</v>
      </c>
      <c r="L19" s="18"/>
      <c r="M19" s="103">
        <f t="shared" si="6"/>
        <v>0</v>
      </c>
      <c r="N19" s="42">
        <f t="shared" si="7"/>
        <v>0</v>
      </c>
      <c r="O19" s="22"/>
      <c r="P19" s="21">
        <f t="shared" si="8"/>
        <v>0</v>
      </c>
      <c r="Q19" s="18"/>
      <c r="R19" s="21">
        <f t="shared" si="9"/>
        <v>0</v>
      </c>
      <c r="S19" s="42">
        <f t="shared" si="10"/>
        <v>0</v>
      </c>
      <c r="T19" s="144"/>
      <c r="U19" s="146">
        <f t="shared" si="11"/>
        <v>0</v>
      </c>
      <c r="V19" s="192">
        <f t="shared" si="12"/>
        <v>0</v>
      </c>
      <c r="W19" s="190">
        <f t="shared" si="13"/>
        <v>0</v>
      </c>
      <c r="X19" s="147">
        <f t="shared" si="14"/>
        <v>0</v>
      </c>
      <c r="Y19" s="145">
        <f t="shared" si="15"/>
        <v>0</v>
      </c>
      <c r="Z19" s="159">
        <f t="shared" si="3"/>
        <v>0</v>
      </c>
      <c r="AA19" s="154" t="str">
        <f t="shared" si="4"/>
        <v>1</v>
      </c>
      <c r="AB19" s="6"/>
      <c r="AC19" s="6"/>
    </row>
    <row r="20" spans="1:29" s="3" customFormat="1" ht="15.75" customHeight="1" x14ac:dyDescent="0.25">
      <c r="A20" s="97">
        <v>11</v>
      </c>
      <c r="B20" s="84"/>
      <c r="C20" s="85"/>
      <c r="D20" s="136"/>
      <c r="E20" s="22"/>
      <c r="F20" s="21">
        <f t="shared" si="0"/>
        <v>0</v>
      </c>
      <c r="G20" s="18"/>
      <c r="H20" s="21">
        <f t="shared" si="1"/>
        <v>0</v>
      </c>
      <c r="I20" s="42">
        <f t="shared" si="5"/>
        <v>0</v>
      </c>
      <c r="J20" s="22"/>
      <c r="K20" s="71">
        <f t="shared" si="2"/>
        <v>0</v>
      </c>
      <c r="L20" s="18"/>
      <c r="M20" s="103">
        <f t="shared" si="6"/>
        <v>0</v>
      </c>
      <c r="N20" s="42">
        <f t="shared" si="7"/>
        <v>0</v>
      </c>
      <c r="O20" s="22"/>
      <c r="P20" s="21">
        <f t="shared" si="8"/>
        <v>0</v>
      </c>
      <c r="Q20" s="18"/>
      <c r="R20" s="21">
        <f t="shared" si="9"/>
        <v>0</v>
      </c>
      <c r="S20" s="42">
        <f t="shared" si="10"/>
        <v>0</v>
      </c>
      <c r="T20" s="144"/>
      <c r="U20" s="146">
        <f t="shared" si="11"/>
        <v>0</v>
      </c>
      <c r="V20" s="192">
        <f t="shared" si="12"/>
        <v>0</v>
      </c>
      <c r="W20" s="190">
        <f t="shared" si="13"/>
        <v>0</v>
      </c>
      <c r="X20" s="147">
        <f t="shared" si="14"/>
        <v>0</v>
      </c>
      <c r="Y20" s="145">
        <f t="shared" si="15"/>
        <v>0</v>
      </c>
      <c r="Z20" s="159">
        <f t="shared" si="3"/>
        <v>0</v>
      </c>
      <c r="AA20" s="154" t="str">
        <f t="shared" si="4"/>
        <v>1</v>
      </c>
      <c r="AB20" s="6"/>
      <c r="AC20" s="6"/>
    </row>
    <row r="21" spans="1:29" s="3" customFormat="1" ht="15.75" customHeight="1" x14ac:dyDescent="0.25">
      <c r="A21" s="97">
        <v>12</v>
      </c>
      <c r="B21" s="84"/>
      <c r="C21" s="85"/>
      <c r="D21" s="136"/>
      <c r="E21" s="22"/>
      <c r="F21" s="21">
        <f t="shared" si="0"/>
        <v>0</v>
      </c>
      <c r="G21" s="18"/>
      <c r="H21" s="21">
        <f t="shared" si="1"/>
        <v>0</v>
      </c>
      <c r="I21" s="42">
        <f t="shared" si="5"/>
        <v>0</v>
      </c>
      <c r="J21" s="22"/>
      <c r="K21" s="71">
        <f t="shared" si="2"/>
        <v>0</v>
      </c>
      <c r="L21" s="18"/>
      <c r="M21" s="103">
        <f t="shared" si="6"/>
        <v>0</v>
      </c>
      <c r="N21" s="42">
        <f t="shared" si="7"/>
        <v>0</v>
      </c>
      <c r="O21" s="22"/>
      <c r="P21" s="21">
        <f t="shared" si="8"/>
        <v>0</v>
      </c>
      <c r="Q21" s="18"/>
      <c r="R21" s="21">
        <f t="shared" si="9"/>
        <v>0</v>
      </c>
      <c r="S21" s="42">
        <f t="shared" si="10"/>
        <v>0</v>
      </c>
      <c r="T21" s="144"/>
      <c r="U21" s="146">
        <f t="shared" si="11"/>
        <v>0</v>
      </c>
      <c r="V21" s="192">
        <f t="shared" si="12"/>
        <v>0</v>
      </c>
      <c r="W21" s="190">
        <f t="shared" si="13"/>
        <v>0</v>
      </c>
      <c r="X21" s="147">
        <f t="shared" si="14"/>
        <v>0</v>
      </c>
      <c r="Y21" s="145">
        <f t="shared" si="15"/>
        <v>0</v>
      </c>
      <c r="Z21" s="159">
        <f t="shared" si="3"/>
        <v>0</v>
      </c>
      <c r="AA21" s="154" t="str">
        <f t="shared" si="4"/>
        <v>1</v>
      </c>
      <c r="AB21" s="6"/>
      <c r="AC21" s="6"/>
    </row>
    <row r="22" spans="1:29" s="3" customFormat="1" ht="15.75" customHeight="1" x14ac:dyDescent="0.25">
      <c r="A22" s="98">
        <v>13</v>
      </c>
      <c r="B22" s="84"/>
      <c r="C22" s="85"/>
      <c r="D22" s="136"/>
      <c r="E22" s="22"/>
      <c r="F22" s="21">
        <f t="shared" si="0"/>
        <v>0</v>
      </c>
      <c r="G22" s="18"/>
      <c r="H22" s="21">
        <f t="shared" si="1"/>
        <v>0</v>
      </c>
      <c r="I22" s="42">
        <f t="shared" si="5"/>
        <v>0</v>
      </c>
      <c r="J22" s="22"/>
      <c r="K22" s="71">
        <f t="shared" si="2"/>
        <v>0</v>
      </c>
      <c r="L22" s="18"/>
      <c r="M22" s="103">
        <f t="shared" si="6"/>
        <v>0</v>
      </c>
      <c r="N22" s="42">
        <f t="shared" si="7"/>
        <v>0</v>
      </c>
      <c r="O22" s="22"/>
      <c r="P22" s="21">
        <f t="shared" si="8"/>
        <v>0</v>
      </c>
      <c r="Q22" s="18"/>
      <c r="R22" s="21">
        <f t="shared" si="9"/>
        <v>0</v>
      </c>
      <c r="S22" s="42">
        <f t="shared" si="10"/>
        <v>0</v>
      </c>
      <c r="T22" s="144"/>
      <c r="U22" s="146">
        <f t="shared" si="11"/>
        <v>0</v>
      </c>
      <c r="V22" s="192">
        <f t="shared" si="12"/>
        <v>0</v>
      </c>
      <c r="W22" s="190">
        <f t="shared" si="13"/>
        <v>0</v>
      </c>
      <c r="X22" s="147">
        <f t="shared" si="14"/>
        <v>0</v>
      </c>
      <c r="Y22" s="145">
        <f t="shared" si="15"/>
        <v>0</v>
      </c>
      <c r="Z22" s="159">
        <f t="shared" si="3"/>
        <v>0</v>
      </c>
      <c r="AA22" s="154" t="str">
        <f t="shared" si="4"/>
        <v>1</v>
      </c>
      <c r="AB22" s="6"/>
      <c r="AC22" s="6"/>
    </row>
    <row r="23" spans="1:29" s="3" customFormat="1" ht="15.75" customHeight="1" x14ac:dyDescent="0.25">
      <c r="A23" s="97">
        <v>14</v>
      </c>
      <c r="B23" s="84"/>
      <c r="C23" s="85"/>
      <c r="D23" s="136"/>
      <c r="E23" s="22"/>
      <c r="F23" s="21">
        <f t="shared" si="0"/>
        <v>0</v>
      </c>
      <c r="G23" s="18"/>
      <c r="H23" s="21">
        <f t="shared" si="1"/>
        <v>0</v>
      </c>
      <c r="I23" s="42">
        <f t="shared" si="5"/>
        <v>0</v>
      </c>
      <c r="J23" s="22"/>
      <c r="K23" s="71">
        <f t="shared" si="2"/>
        <v>0</v>
      </c>
      <c r="L23" s="18"/>
      <c r="M23" s="103">
        <f t="shared" si="6"/>
        <v>0</v>
      </c>
      <c r="N23" s="42">
        <f t="shared" si="7"/>
        <v>0</v>
      </c>
      <c r="O23" s="22"/>
      <c r="P23" s="21">
        <f t="shared" si="8"/>
        <v>0</v>
      </c>
      <c r="Q23" s="18"/>
      <c r="R23" s="21">
        <f t="shared" si="9"/>
        <v>0</v>
      </c>
      <c r="S23" s="42">
        <f t="shared" si="10"/>
        <v>0</v>
      </c>
      <c r="T23" s="144"/>
      <c r="U23" s="146">
        <f t="shared" si="11"/>
        <v>0</v>
      </c>
      <c r="V23" s="192">
        <f t="shared" si="12"/>
        <v>0</v>
      </c>
      <c r="W23" s="190">
        <f t="shared" si="13"/>
        <v>0</v>
      </c>
      <c r="X23" s="147">
        <f t="shared" si="14"/>
        <v>0</v>
      </c>
      <c r="Y23" s="145">
        <f t="shared" si="15"/>
        <v>0</v>
      </c>
      <c r="Z23" s="159">
        <f t="shared" si="3"/>
        <v>0</v>
      </c>
      <c r="AA23" s="154" t="str">
        <f t="shared" si="4"/>
        <v>1</v>
      </c>
      <c r="AB23" s="6"/>
      <c r="AC23" s="6"/>
    </row>
    <row r="24" spans="1:29" s="3" customFormat="1" ht="15.75" customHeight="1" x14ac:dyDescent="0.25">
      <c r="A24" s="97">
        <v>15</v>
      </c>
      <c r="B24" s="84"/>
      <c r="C24" s="85"/>
      <c r="D24" s="136"/>
      <c r="E24" s="22"/>
      <c r="F24" s="21">
        <f t="shared" si="0"/>
        <v>0</v>
      </c>
      <c r="G24" s="18"/>
      <c r="H24" s="21">
        <f t="shared" si="1"/>
        <v>0</v>
      </c>
      <c r="I24" s="42">
        <f t="shared" si="5"/>
        <v>0</v>
      </c>
      <c r="J24" s="22"/>
      <c r="K24" s="71">
        <f t="shared" si="2"/>
        <v>0</v>
      </c>
      <c r="L24" s="18"/>
      <c r="M24" s="103">
        <f t="shared" si="6"/>
        <v>0</v>
      </c>
      <c r="N24" s="42">
        <f t="shared" si="7"/>
        <v>0</v>
      </c>
      <c r="O24" s="22"/>
      <c r="P24" s="21">
        <f t="shared" si="8"/>
        <v>0</v>
      </c>
      <c r="Q24" s="18"/>
      <c r="R24" s="21">
        <f t="shared" si="9"/>
        <v>0</v>
      </c>
      <c r="S24" s="42">
        <f t="shared" si="10"/>
        <v>0</v>
      </c>
      <c r="T24" s="144"/>
      <c r="U24" s="146">
        <f t="shared" si="11"/>
        <v>0</v>
      </c>
      <c r="V24" s="192">
        <f t="shared" si="12"/>
        <v>0</v>
      </c>
      <c r="W24" s="190">
        <f t="shared" si="13"/>
        <v>0</v>
      </c>
      <c r="X24" s="147">
        <f t="shared" si="14"/>
        <v>0</v>
      </c>
      <c r="Y24" s="145">
        <f t="shared" si="15"/>
        <v>0</v>
      </c>
      <c r="Z24" s="159">
        <f t="shared" si="3"/>
        <v>0</v>
      </c>
      <c r="AA24" s="154" t="str">
        <f t="shared" si="4"/>
        <v>1</v>
      </c>
      <c r="AB24" s="6"/>
      <c r="AC24" s="6"/>
    </row>
    <row r="25" spans="1:29" s="3" customFormat="1" ht="15.75" customHeight="1" x14ac:dyDescent="0.25">
      <c r="A25" s="98">
        <v>16</v>
      </c>
      <c r="B25" s="84"/>
      <c r="C25" s="85"/>
      <c r="D25" s="136"/>
      <c r="E25" s="22"/>
      <c r="F25" s="21">
        <f t="shared" si="0"/>
        <v>0</v>
      </c>
      <c r="G25" s="18"/>
      <c r="H25" s="21">
        <f t="shared" si="1"/>
        <v>0</v>
      </c>
      <c r="I25" s="42">
        <f t="shared" si="5"/>
        <v>0</v>
      </c>
      <c r="J25" s="22"/>
      <c r="K25" s="71">
        <f t="shared" si="2"/>
        <v>0</v>
      </c>
      <c r="L25" s="18"/>
      <c r="M25" s="103">
        <f t="shared" si="6"/>
        <v>0</v>
      </c>
      <c r="N25" s="42">
        <f t="shared" si="7"/>
        <v>0</v>
      </c>
      <c r="O25" s="22"/>
      <c r="P25" s="21">
        <f t="shared" si="8"/>
        <v>0</v>
      </c>
      <c r="Q25" s="18"/>
      <c r="R25" s="21">
        <f t="shared" si="9"/>
        <v>0</v>
      </c>
      <c r="S25" s="42">
        <f t="shared" si="10"/>
        <v>0</v>
      </c>
      <c r="T25" s="144"/>
      <c r="U25" s="146">
        <f t="shared" si="11"/>
        <v>0</v>
      </c>
      <c r="V25" s="192">
        <f t="shared" si="12"/>
        <v>0</v>
      </c>
      <c r="W25" s="190">
        <f t="shared" si="13"/>
        <v>0</v>
      </c>
      <c r="X25" s="147">
        <f t="shared" si="14"/>
        <v>0</v>
      </c>
      <c r="Y25" s="145">
        <f t="shared" si="15"/>
        <v>0</v>
      </c>
      <c r="Z25" s="159">
        <f t="shared" si="3"/>
        <v>0</v>
      </c>
      <c r="AA25" s="154" t="str">
        <f t="shared" si="4"/>
        <v>1</v>
      </c>
      <c r="AB25" s="6"/>
      <c r="AC25" s="6"/>
    </row>
    <row r="26" spans="1:29" s="3" customFormat="1" ht="15.75" customHeight="1" x14ac:dyDescent="0.25">
      <c r="A26" s="97">
        <v>17</v>
      </c>
      <c r="B26" s="84"/>
      <c r="C26" s="85"/>
      <c r="D26" s="136"/>
      <c r="E26" s="22"/>
      <c r="F26" s="21">
        <f t="shared" si="0"/>
        <v>0</v>
      </c>
      <c r="G26" s="18"/>
      <c r="H26" s="21">
        <f t="shared" si="1"/>
        <v>0</v>
      </c>
      <c r="I26" s="42">
        <f t="shared" si="5"/>
        <v>0</v>
      </c>
      <c r="J26" s="22"/>
      <c r="K26" s="71">
        <f t="shared" si="2"/>
        <v>0</v>
      </c>
      <c r="L26" s="18"/>
      <c r="M26" s="103">
        <f t="shared" si="6"/>
        <v>0</v>
      </c>
      <c r="N26" s="42">
        <f t="shared" si="7"/>
        <v>0</v>
      </c>
      <c r="O26" s="22"/>
      <c r="P26" s="21">
        <f t="shared" si="8"/>
        <v>0</v>
      </c>
      <c r="Q26" s="18"/>
      <c r="R26" s="21">
        <f t="shared" si="9"/>
        <v>0</v>
      </c>
      <c r="S26" s="42">
        <f t="shared" si="10"/>
        <v>0</v>
      </c>
      <c r="T26" s="144"/>
      <c r="U26" s="146">
        <f t="shared" si="11"/>
        <v>0</v>
      </c>
      <c r="V26" s="192">
        <f t="shared" si="12"/>
        <v>0</v>
      </c>
      <c r="W26" s="190">
        <f t="shared" si="13"/>
        <v>0</v>
      </c>
      <c r="X26" s="147">
        <f t="shared" si="14"/>
        <v>0</v>
      </c>
      <c r="Y26" s="145">
        <f t="shared" si="15"/>
        <v>0</v>
      </c>
      <c r="Z26" s="159">
        <f t="shared" si="3"/>
        <v>0</v>
      </c>
      <c r="AA26" s="154" t="str">
        <f t="shared" si="4"/>
        <v>1</v>
      </c>
      <c r="AB26" s="6"/>
      <c r="AC26" s="6"/>
    </row>
    <row r="27" spans="1:29" s="3" customFormat="1" ht="15.75" customHeight="1" x14ac:dyDescent="0.25">
      <c r="A27" s="97">
        <v>18</v>
      </c>
      <c r="B27" s="84"/>
      <c r="C27" s="85"/>
      <c r="D27" s="136"/>
      <c r="E27" s="22"/>
      <c r="F27" s="21">
        <f t="shared" si="0"/>
        <v>0</v>
      </c>
      <c r="G27" s="18"/>
      <c r="H27" s="21">
        <f t="shared" si="1"/>
        <v>0</v>
      </c>
      <c r="I27" s="42">
        <f t="shared" si="5"/>
        <v>0</v>
      </c>
      <c r="J27" s="22"/>
      <c r="K27" s="71">
        <f t="shared" si="2"/>
        <v>0</v>
      </c>
      <c r="L27" s="18"/>
      <c r="M27" s="103">
        <f t="shared" si="6"/>
        <v>0</v>
      </c>
      <c r="N27" s="42">
        <f t="shared" si="7"/>
        <v>0</v>
      </c>
      <c r="O27" s="22"/>
      <c r="P27" s="21">
        <f t="shared" si="8"/>
        <v>0</v>
      </c>
      <c r="Q27" s="18"/>
      <c r="R27" s="21">
        <f t="shared" si="9"/>
        <v>0</v>
      </c>
      <c r="S27" s="42">
        <f t="shared" si="10"/>
        <v>0</v>
      </c>
      <c r="T27" s="144"/>
      <c r="U27" s="146">
        <f t="shared" si="11"/>
        <v>0</v>
      </c>
      <c r="V27" s="192">
        <f t="shared" si="12"/>
        <v>0</v>
      </c>
      <c r="W27" s="190">
        <f t="shared" si="13"/>
        <v>0</v>
      </c>
      <c r="X27" s="147">
        <f t="shared" si="14"/>
        <v>0</v>
      </c>
      <c r="Y27" s="145">
        <f t="shared" si="15"/>
        <v>0</v>
      </c>
      <c r="Z27" s="159">
        <f t="shared" si="3"/>
        <v>0</v>
      </c>
      <c r="AA27" s="154" t="str">
        <f t="shared" si="4"/>
        <v>1</v>
      </c>
      <c r="AB27" s="6"/>
      <c r="AC27" s="6"/>
    </row>
    <row r="28" spans="1:29" s="3" customFormat="1" ht="15.75" customHeight="1" x14ac:dyDescent="0.25">
      <c r="A28" s="97">
        <v>19</v>
      </c>
      <c r="B28" s="84"/>
      <c r="C28" s="85"/>
      <c r="D28" s="136"/>
      <c r="E28" s="22"/>
      <c r="F28" s="21">
        <f t="shared" si="0"/>
        <v>0</v>
      </c>
      <c r="G28" s="18"/>
      <c r="H28" s="21">
        <f t="shared" si="1"/>
        <v>0</v>
      </c>
      <c r="I28" s="42">
        <f t="shared" si="5"/>
        <v>0</v>
      </c>
      <c r="J28" s="22"/>
      <c r="K28" s="71">
        <f t="shared" si="2"/>
        <v>0</v>
      </c>
      <c r="L28" s="18"/>
      <c r="M28" s="103">
        <f t="shared" si="6"/>
        <v>0</v>
      </c>
      <c r="N28" s="42">
        <f t="shared" si="7"/>
        <v>0</v>
      </c>
      <c r="O28" s="22"/>
      <c r="P28" s="21">
        <f t="shared" si="8"/>
        <v>0</v>
      </c>
      <c r="Q28" s="18"/>
      <c r="R28" s="21">
        <f t="shared" si="9"/>
        <v>0</v>
      </c>
      <c r="S28" s="42">
        <f t="shared" si="10"/>
        <v>0</v>
      </c>
      <c r="T28" s="144"/>
      <c r="U28" s="146">
        <f t="shared" si="11"/>
        <v>0</v>
      </c>
      <c r="V28" s="192">
        <f t="shared" si="12"/>
        <v>0</v>
      </c>
      <c r="W28" s="190">
        <f t="shared" si="13"/>
        <v>0</v>
      </c>
      <c r="X28" s="147">
        <f t="shared" si="14"/>
        <v>0</v>
      </c>
      <c r="Y28" s="145">
        <f t="shared" si="15"/>
        <v>0</v>
      </c>
      <c r="Z28" s="159">
        <f t="shared" si="3"/>
        <v>0</v>
      </c>
      <c r="AA28" s="154" t="str">
        <f t="shared" si="4"/>
        <v>1</v>
      </c>
      <c r="AB28" s="6"/>
      <c r="AC28" s="6"/>
    </row>
    <row r="29" spans="1:29" s="3" customFormat="1" ht="15.75" customHeight="1" x14ac:dyDescent="0.25">
      <c r="A29" s="98">
        <v>20</v>
      </c>
      <c r="B29" s="84"/>
      <c r="C29" s="85"/>
      <c r="D29" s="136"/>
      <c r="E29" s="22"/>
      <c r="F29" s="21">
        <f t="shared" si="0"/>
        <v>0</v>
      </c>
      <c r="G29" s="18"/>
      <c r="H29" s="21">
        <f t="shared" si="1"/>
        <v>0</v>
      </c>
      <c r="I29" s="42">
        <f t="shared" si="5"/>
        <v>0</v>
      </c>
      <c r="J29" s="22"/>
      <c r="K29" s="71">
        <f t="shared" si="2"/>
        <v>0</v>
      </c>
      <c r="L29" s="18"/>
      <c r="M29" s="103">
        <f t="shared" si="6"/>
        <v>0</v>
      </c>
      <c r="N29" s="42">
        <f t="shared" si="7"/>
        <v>0</v>
      </c>
      <c r="O29" s="22"/>
      <c r="P29" s="21">
        <f t="shared" si="8"/>
        <v>0</v>
      </c>
      <c r="Q29" s="18"/>
      <c r="R29" s="21">
        <f t="shared" si="9"/>
        <v>0</v>
      </c>
      <c r="S29" s="42">
        <f t="shared" si="10"/>
        <v>0</v>
      </c>
      <c r="T29" s="144"/>
      <c r="U29" s="146">
        <f t="shared" si="11"/>
        <v>0</v>
      </c>
      <c r="V29" s="192">
        <f t="shared" si="12"/>
        <v>0</v>
      </c>
      <c r="W29" s="190">
        <f t="shared" si="13"/>
        <v>0</v>
      </c>
      <c r="X29" s="147">
        <f t="shared" si="14"/>
        <v>0</v>
      </c>
      <c r="Y29" s="145">
        <f t="shared" si="15"/>
        <v>0</v>
      </c>
      <c r="Z29" s="159">
        <f t="shared" si="3"/>
        <v>0</v>
      </c>
      <c r="AA29" s="154" t="str">
        <f t="shared" si="4"/>
        <v>1</v>
      </c>
      <c r="AB29" s="6"/>
      <c r="AC29" s="6"/>
    </row>
    <row r="30" spans="1:29" s="3" customFormat="1" ht="15.75" customHeight="1" x14ac:dyDescent="0.25">
      <c r="A30" s="97">
        <v>21</v>
      </c>
      <c r="B30" s="84"/>
      <c r="C30" s="85"/>
      <c r="D30" s="136"/>
      <c r="E30" s="22"/>
      <c r="F30" s="21">
        <f t="shared" si="0"/>
        <v>0</v>
      </c>
      <c r="G30" s="18"/>
      <c r="H30" s="21">
        <f t="shared" si="1"/>
        <v>0</v>
      </c>
      <c r="I30" s="42">
        <f t="shared" si="5"/>
        <v>0</v>
      </c>
      <c r="J30" s="22"/>
      <c r="K30" s="71">
        <f t="shared" si="2"/>
        <v>0</v>
      </c>
      <c r="L30" s="18"/>
      <c r="M30" s="103">
        <f t="shared" si="6"/>
        <v>0</v>
      </c>
      <c r="N30" s="42">
        <f t="shared" si="7"/>
        <v>0</v>
      </c>
      <c r="O30" s="22"/>
      <c r="P30" s="21">
        <f t="shared" si="8"/>
        <v>0</v>
      </c>
      <c r="Q30" s="18"/>
      <c r="R30" s="21">
        <f t="shared" si="9"/>
        <v>0</v>
      </c>
      <c r="S30" s="42">
        <f t="shared" si="10"/>
        <v>0</v>
      </c>
      <c r="T30" s="144"/>
      <c r="U30" s="146">
        <f t="shared" si="11"/>
        <v>0</v>
      </c>
      <c r="V30" s="192">
        <f t="shared" si="12"/>
        <v>0</v>
      </c>
      <c r="W30" s="190">
        <f t="shared" si="13"/>
        <v>0</v>
      </c>
      <c r="X30" s="147">
        <f t="shared" si="14"/>
        <v>0</v>
      </c>
      <c r="Y30" s="145">
        <f t="shared" si="15"/>
        <v>0</v>
      </c>
      <c r="Z30" s="159">
        <f t="shared" si="3"/>
        <v>0</v>
      </c>
      <c r="AA30" s="154" t="str">
        <f t="shared" si="4"/>
        <v>1</v>
      </c>
      <c r="AB30" s="6"/>
      <c r="AC30" s="6"/>
    </row>
    <row r="31" spans="1:29" s="3" customFormat="1" ht="15.75" customHeight="1" x14ac:dyDescent="0.25">
      <c r="A31" s="97">
        <v>22</v>
      </c>
      <c r="B31" s="84"/>
      <c r="C31" s="85"/>
      <c r="D31" s="136"/>
      <c r="E31" s="22"/>
      <c r="F31" s="21">
        <f t="shared" si="0"/>
        <v>0</v>
      </c>
      <c r="G31" s="18"/>
      <c r="H31" s="21">
        <f t="shared" si="1"/>
        <v>0</v>
      </c>
      <c r="I31" s="42">
        <f t="shared" si="5"/>
        <v>0</v>
      </c>
      <c r="J31" s="22"/>
      <c r="K31" s="71">
        <f t="shared" si="2"/>
        <v>0</v>
      </c>
      <c r="L31" s="18"/>
      <c r="M31" s="103">
        <f t="shared" si="6"/>
        <v>0</v>
      </c>
      <c r="N31" s="42">
        <f t="shared" si="7"/>
        <v>0</v>
      </c>
      <c r="O31" s="22"/>
      <c r="P31" s="21">
        <f t="shared" si="8"/>
        <v>0</v>
      </c>
      <c r="Q31" s="18"/>
      <c r="R31" s="21">
        <f t="shared" si="9"/>
        <v>0</v>
      </c>
      <c r="S31" s="42">
        <f t="shared" si="10"/>
        <v>0</v>
      </c>
      <c r="T31" s="144"/>
      <c r="U31" s="146">
        <f t="shared" si="11"/>
        <v>0</v>
      </c>
      <c r="V31" s="192">
        <f t="shared" si="12"/>
        <v>0</v>
      </c>
      <c r="W31" s="190">
        <f t="shared" si="13"/>
        <v>0</v>
      </c>
      <c r="X31" s="147">
        <f t="shared" si="14"/>
        <v>0</v>
      </c>
      <c r="Y31" s="145">
        <f t="shared" si="15"/>
        <v>0</v>
      </c>
      <c r="Z31" s="159">
        <f t="shared" si="3"/>
        <v>0</v>
      </c>
      <c r="AA31" s="154" t="str">
        <f t="shared" si="4"/>
        <v>1</v>
      </c>
      <c r="AB31" s="6"/>
      <c r="AC31" s="6"/>
    </row>
    <row r="32" spans="1:29" s="3" customFormat="1" ht="15.75" customHeight="1" x14ac:dyDescent="0.25">
      <c r="A32" s="97">
        <v>23</v>
      </c>
      <c r="B32" s="84"/>
      <c r="C32" s="85"/>
      <c r="D32" s="136"/>
      <c r="E32" s="22"/>
      <c r="F32" s="21">
        <f t="shared" si="0"/>
        <v>0</v>
      </c>
      <c r="G32" s="18"/>
      <c r="H32" s="21">
        <f t="shared" si="1"/>
        <v>0</v>
      </c>
      <c r="I32" s="42">
        <f t="shared" si="5"/>
        <v>0</v>
      </c>
      <c r="J32" s="22"/>
      <c r="K32" s="71">
        <f t="shared" si="2"/>
        <v>0</v>
      </c>
      <c r="L32" s="18"/>
      <c r="M32" s="103">
        <f t="shared" si="6"/>
        <v>0</v>
      </c>
      <c r="N32" s="42">
        <f t="shared" si="7"/>
        <v>0</v>
      </c>
      <c r="O32" s="22"/>
      <c r="P32" s="21">
        <f t="shared" si="8"/>
        <v>0</v>
      </c>
      <c r="Q32" s="18"/>
      <c r="R32" s="21">
        <f t="shared" si="9"/>
        <v>0</v>
      </c>
      <c r="S32" s="42">
        <f t="shared" si="10"/>
        <v>0</v>
      </c>
      <c r="T32" s="144"/>
      <c r="U32" s="146">
        <f t="shared" si="11"/>
        <v>0</v>
      </c>
      <c r="V32" s="192">
        <f t="shared" si="12"/>
        <v>0</v>
      </c>
      <c r="W32" s="190">
        <f t="shared" si="13"/>
        <v>0</v>
      </c>
      <c r="X32" s="147">
        <f t="shared" si="14"/>
        <v>0</v>
      </c>
      <c r="Y32" s="145">
        <f t="shared" si="15"/>
        <v>0</v>
      </c>
      <c r="Z32" s="159">
        <f t="shared" si="3"/>
        <v>0</v>
      </c>
      <c r="AA32" s="154" t="str">
        <f t="shared" si="4"/>
        <v>1</v>
      </c>
      <c r="AB32" s="6"/>
      <c r="AC32" s="6"/>
    </row>
    <row r="33" spans="1:29" s="3" customFormat="1" ht="15.75" customHeight="1" x14ac:dyDescent="0.25">
      <c r="A33" s="98">
        <v>24</v>
      </c>
      <c r="B33" s="84"/>
      <c r="C33" s="85"/>
      <c r="D33" s="136"/>
      <c r="E33" s="22"/>
      <c r="F33" s="21">
        <f t="shared" si="0"/>
        <v>0</v>
      </c>
      <c r="G33" s="18"/>
      <c r="H33" s="21">
        <f t="shared" si="1"/>
        <v>0</v>
      </c>
      <c r="I33" s="42">
        <f t="shared" si="5"/>
        <v>0</v>
      </c>
      <c r="J33" s="22"/>
      <c r="K33" s="71">
        <f t="shared" si="2"/>
        <v>0</v>
      </c>
      <c r="L33" s="18"/>
      <c r="M33" s="103">
        <f t="shared" si="6"/>
        <v>0</v>
      </c>
      <c r="N33" s="42">
        <f t="shared" si="7"/>
        <v>0</v>
      </c>
      <c r="O33" s="22"/>
      <c r="P33" s="21">
        <f t="shared" si="8"/>
        <v>0</v>
      </c>
      <c r="Q33" s="18"/>
      <c r="R33" s="21">
        <f t="shared" si="9"/>
        <v>0</v>
      </c>
      <c r="S33" s="42">
        <f t="shared" si="10"/>
        <v>0</v>
      </c>
      <c r="T33" s="144"/>
      <c r="U33" s="146">
        <f t="shared" si="11"/>
        <v>0</v>
      </c>
      <c r="V33" s="192">
        <f t="shared" si="12"/>
        <v>0</v>
      </c>
      <c r="W33" s="190">
        <f t="shared" si="13"/>
        <v>0</v>
      </c>
      <c r="X33" s="147">
        <f t="shared" si="14"/>
        <v>0</v>
      </c>
      <c r="Y33" s="145">
        <f t="shared" si="15"/>
        <v>0</v>
      </c>
      <c r="Z33" s="159">
        <f t="shared" si="3"/>
        <v>0</v>
      </c>
      <c r="AA33" s="154" t="str">
        <f t="shared" si="4"/>
        <v>1</v>
      </c>
      <c r="AB33" s="6"/>
      <c r="AC33" s="6"/>
    </row>
    <row r="34" spans="1:29" s="3" customFormat="1" ht="15.75" customHeight="1" x14ac:dyDescent="0.25">
      <c r="A34" s="97">
        <v>25</v>
      </c>
      <c r="B34" s="84"/>
      <c r="C34" s="85"/>
      <c r="D34" s="136"/>
      <c r="E34" s="22"/>
      <c r="F34" s="21">
        <f t="shared" si="0"/>
        <v>0</v>
      </c>
      <c r="G34" s="18"/>
      <c r="H34" s="21">
        <f t="shared" si="1"/>
        <v>0</v>
      </c>
      <c r="I34" s="42">
        <f t="shared" si="5"/>
        <v>0</v>
      </c>
      <c r="J34" s="22"/>
      <c r="K34" s="71">
        <f t="shared" si="2"/>
        <v>0</v>
      </c>
      <c r="L34" s="18"/>
      <c r="M34" s="103">
        <f t="shared" si="6"/>
        <v>0</v>
      </c>
      <c r="N34" s="42">
        <f t="shared" si="7"/>
        <v>0</v>
      </c>
      <c r="O34" s="22"/>
      <c r="P34" s="21">
        <f t="shared" si="8"/>
        <v>0</v>
      </c>
      <c r="Q34" s="18"/>
      <c r="R34" s="21">
        <f t="shared" si="9"/>
        <v>0</v>
      </c>
      <c r="S34" s="42">
        <f t="shared" si="10"/>
        <v>0</v>
      </c>
      <c r="T34" s="144"/>
      <c r="U34" s="146">
        <f t="shared" si="11"/>
        <v>0</v>
      </c>
      <c r="V34" s="192">
        <f t="shared" si="12"/>
        <v>0</v>
      </c>
      <c r="W34" s="190">
        <f t="shared" si="13"/>
        <v>0</v>
      </c>
      <c r="X34" s="147">
        <f t="shared" si="14"/>
        <v>0</v>
      </c>
      <c r="Y34" s="145">
        <f t="shared" si="15"/>
        <v>0</v>
      </c>
      <c r="Z34" s="159">
        <f t="shared" si="3"/>
        <v>0</v>
      </c>
      <c r="AA34" s="154" t="str">
        <f t="shared" si="4"/>
        <v>1</v>
      </c>
      <c r="AB34" s="6"/>
      <c r="AC34" s="6"/>
    </row>
    <row r="35" spans="1:29" s="3" customFormat="1" ht="15.75" customHeight="1" x14ac:dyDescent="0.25">
      <c r="A35" s="97">
        <v>26</v>
      </c>
      <c r="B35" s="84"/>
      <c r="C35" s="85"/>
      <c r="D35" s="136"/>
      <c r="E35" s="22"/>
      <c r="F35" s="21">
        <f t="shared" si="0"/>
        <v>0</v>
      </c>
      <c r="G35" s="18"/>
      <c r="H35" s="21">
        <f t="shared" si="1"/>
        <v>0</v>
      </c>
      <c r="I35" s="42">
        <f t="shared" si="5"/>
        <v>0</v>
      </c>
      <c r="J35" s="22"/>
      <c r="K35" s="71">
        <f t="shared" si="2"/>
        <v>0</v>
      </c>
      <c r="L35" s="18"/>
      <c r="M35" s="103">
        <f t="shared" si="6"/>
        <v>0</v>
      </c>
      <c r="N35" s="42">
        <f t="shared" si="7"/>
        <v>0</v>
      </c>
      <c r="O35" s="22"/>
      <c r="P35" s="21">
        <f t="shared" si="8"/>
        <v>0</v>
      </c>
      <c r="Q35" s="18"/>
      <c r="R35" s="21">
        <f t="shared" si="9"/>
        <v>0</v>
      </c>
      <c r="S35" s="42">
        <f t="shared" si="10"/>
        <v>0</v>
      </c>
      <c r="T35" s="144"/>
      <c r="U35" s="146">
        <f t="shared" si="11"/>
        <v>0</v>
      </c>
      <c r="V35" s="192">
        <f t="shared" si="12"/>
        <v>0</v>
      </c>
      <c r="W35" s="190">
        <f t="shared" si="13"/>
        <v>0</v>
      </c>
      <c r="X35" s="147">
        <f t="shared" si="14"/>
        <v>0</v>
      </c>
      <c r="Y35" s="145">
        <f t="shared" si="15"/>
        <v>0</v>
      </c>
      <c r="Z35" s="159">
        <f t="shared" si="3"/>
        <v>0</v>
      </c>
      <c r="AA35" s="154" t="str">
        <f t="shared" si="4"/>
        <v>1</v>
      </c>
      <c r="AB35" s="6"/>
      <c r="AC35" s="6"/>
    </row>
    <row r="36" spans="1:29" s="3" customFormat="1" ht="15.75" customHeight="1" x14ac:dyDescent="0.25">
      <c r="A36" s="97">
        <v>27</v>
      </c>
      <c r="B36" s="84"/>
      <c r="C36" s="85"/>
      <c r="D36" s="136"/>
      <c r="E36" s="22"/>
      <c r="F36" s="21">
        <f t="shared" si="0"/>
        <v>0</v>
      </c>
      <c r="G36" s="18"/>
      <c r="H36" s="21">
        <f t="shared" si="1"/>
        <v>0</v>
      </c>
      <c r="I36" s="42">
        <f t="shared" si="5"/>
        <v>0</v>
      </c>
      <c r="J36" s="22"/>
      <c r="K36" s="71">
        <f t="shared" si="2"/>
        <v>0</v>
      </c>
      <c r="L36" s="18"/>
      <c r="M36" s="103">
        <f t="shared" si="6"/>
        <v>0</v>
      </c>
      <c r="N36" s="42">
        <f t="shared" si="7"/>
        <v>0</v>
      </c>
      <c r="O36" s="22"/>
      <c r="P36" s="21">
        <f t="shared" si="8"/>
        <v>0</v>
      </c>
      <c r="Q36" s="18"/>
      <c r="R36" s="21">
        <f t="shared" si="9"/>
        <v>0</v>
      </c>
      <c r="S36" s="42">
        <f t="shared" si="10"/>
        <v>0</v>
      </c>
      <c r="T36" s="144"/>
      <c r="U36" s="146">
        <f t="shared" si="11"/>
        <v>0</v>
      </c>
      <c r="V36" s="192">
        <f t="shared" si="12"/>
        <v>0</v>
      </c>
      <c r="W36" s="190">
        <f t="shared" si="13"/>
        <v>0</v>
      </c>
      <c r="X36" s="147">
        <f t="shared" si="14"/>
        <v>0</v>
      </c>
      <c r="Y36" s="145">
        <f t="shared" si="15"/>
        <v>0</v>
      </c>
      <c r="Z36" s="159">
        <f t="shared" si="3"/>
        <v>0</v>
      </c>
      <c r="AA36" s="154" t="str">
        <f t="shared" si="4"/>
        <v>1</v>
      </c>
      <c r="AB36" s="6"/>
      <c r="AC36" s="6"/>
    </row>
    <row r="37" spans="1:29" s="3" customFormat="1" ht="15.75" customHeight="1" x14ac:dyDescent="0.25">
      <c r="A37" s="98">
        <v>28</v>
      </c>
      <c r="B37" s="84"/>
      <c r="C37" s="85"/>
      <c r="D37" s="136"/>
      <c r="E37" s="22"/>
      <c r="F37" s="21">
        <f t="shared" si="0"/>
        <v>0</v>
      </c>
      <c r="G37" s="18"/>
      <c r="H37" s="21">
        <f t="shared" si="1"/>
        <v>0</v>
      </c>
      <c r="I37" s="42">
        <f t="shared" si="5"/>
        <v>0</v>
      </c>
      <c r="J37" s="22"/>
      <c r="K37" s="71">
        <f t="shared" si="2"/>
        <v>0</v>
      </c>
      <c r="L37" s="18"/>
      <c r="M37" s="103">
        <f t="shared" si="6"/>
        <v>0</v>
      </c>
      <c r="N37" s="42">
        <f t="shared" si="7"/>
        <v>0</v>
      </c>
      <c r="O37" s="22"/>
      <c r="P37" s="21">
        <f t="shared" si="8"/>
        <v>0</v>
      </c>
      <c r="Q37" s="18"/>
      <c r="R37" s="21">
        <f t="shared" si="9"/>
        <v>0</v>
      </c>
      <c r="S37" s="42">
        <f t="shared" si="10"/>
        <v>0</v>
      </c>
      <c r="T37" s="144"/>
      <c r="U37" s="146">
        <f t="shared" si="11"/>
        <v>0</v>
      </c>
      <c r="V37" s="192">
        <f t="shared" si="12"/>
        <v>0</v>
      </c>
      <c r="W37" s="190">
        <f t="shared" si="13"/>
        <v>0</v>
      </c>
      <c r="X37" s="147">
        <f t="shared" si="14"/>
        <v>0</v>
      </c>
      <c r="Y37" s="145">
        <f t="shared" si="15"/>
        <v>0</v>
      </c>
      <c r="Z37" s="159">
        <f t="shared" si="3"/>
        <v>0</v>
      </c>
      <c r="AA37" s="154" t="str">
        <f t="shared" si="4"/>
        <v>1</v>
      </c>
      <c r="AB37" s="6"/>
      <c r="AC37" s="6"/>
    </row>
    <row r="38" spans="1:29" s="3" customFormat="1" ht="15.75" customHeight="1" x14ac:dyDescent="0.25">
      <c r="A38" s="97">
        <v>29</v>
      </c>
      <c r="B38" s="84"/>
      <c r="C38" s="85"/>
      <c r="D38" s="136"/>
      <c r="E38" s="22"/>
      <c r="F38" s="21">
        <f t="shared" si="0"/>
        <v>0</v>
      </c>
      <c r="G38" s="18"/>
      <c r="H38" s="21">
        <f t="shared" si="1"/>
        <v>0</v>
      </c>
      <c r="I38" s="42">
        <f t="shared" si="5"/>
        <v>0</v>
      </c>
      <c r="J38" s="22"/>
      <c r="K38" s="71">
        <f t="shared" si="2"/>
        <v>0</v>
      </c>
      <c r="L38" s="18"/>
      <c r="M38" s="103">
        <f t="shared" si="6"/>
        <v>0</v>
      </c>
      <c r="N38" s="42">
        <f t="shared" si="7"/>
        <v>0</v>
      </c>
      <c r="O38" s="22"/>
      <c r="P38" s="21">
        <f t="shared" si="8"/>
        <v>0</v>
      </c>
      <c r="Q38" s="18"/>
      <c r="R38" s="21">
        <f t="shared" si="9"/>
        <v>0</v>
      </c>
      <c r="S38" s="42">
        <f t="shared" si="10"/>
        <v>0</v>
      </c>
      <c r="T38" s="144"/>
      <c r="U38" s="146">
        <f t="shared" si="11"/>
        <v>0</v>
      </c>
      <c r="V38" s="192">
        <f t="shared" si="12"/>
        <v>0</v>
      </c>
      <c r="W38" s="190">
        <f t="shared" si="13"/>
        <v>0</v>
      </c>
      <c r="X38" s="147">
        <f t="shared" si="14"/>
        <v>0</v>
      </c>
      <c r="Y38" s="145">
        <f t="shared" si="15"/>
        <v>0</v>
      </c>
      <c r="Z38" s="159">
        <f t="shared" si="3"/>
        <v>0</v>
      </c>
      <c r="AA38" s="154" t="str">
        <f t="shared" si="4"/>
        <v>1</v>
      </c>
      <c r="AB38" s="6"/>
      <c r="AC38" s="6"/>
    </row>
    <row r="39" spans="1:29" s="3" customFormat="1" ht="15.75" customHeight="1" x14ac:dyDescent="0.25">
      <c r="A39" s="97">
        <v>30</v>
      </c>
      <c r="B39" s="84"/>
      <c r="C39" s="85"/>
      <c r="D39" s="136"/>
      <c r="E39" s="22"/>
      <c r="F39" s="21">
        <f t="shared" si="0"/>
        <v>0</v>
      </c>
      <c r="G39" s="18"/>
      <c r="H39" s="21">
        <f t="shared" si="1"/>
        <v>0</v>
      </c>
      <c r="I39" s="42">
        <f t="shared" si="5"/>
        <v>0</v>
      </c>
      <c r="J39" s="22"/>
      <c r="K39" s="71">
        <f t="shared" si="2"/>
        <v>0</v>
      </c>
      <c r="L39" s="18"/>
      <c r="M39" s="103">
        <f t="shared" si="6"/>
        <v>0</v>
      </c>
      <c r="N39" s="42">
        <f t="shared" si="7"/>
        <v>0</v>
      </c>
      <c r="O39" s="22"/>
      <c r="P39" s="21">
        <f t="shared" si="8"/>
        <v>0</v>
      </c>
      <c r="Q39" s="18"/>
      <c r="R39" s="21">
        <f t="shared" si="9"/>
        <v>0</v>
      </c>
      <c r="S39" s="42">
        <f t="shared" si="10"/>
        <v>0</v>
      </c>
      <c r="T39" s="144"/>
      <c r="U39" s="146">
        <f t="shared" si="11"/>
        <v>0</v>
      </c>
      <c r="V39" s="192">
        <f t="shared" si="12"/>
        <v>0</v>
      </c>
      <c r="W39" s="190">
        <f t="shared" si="13"/>
        <v>0</v>
      </c>
      <c r="X39" s="147">
        <f t="shared" si="14"/>
        <v>0</v>
      </c>
      <c r="Y39" s="145">
        <f t="shared" si="15"/>
        <v>0</v>
      </c>
      <c r="Z39" s="159">
        <f t="shared" si="3"/>
        <v>0</v>
      </c>
      <c r="AA39" s="154" t="str">
        <f t="shared" si="4"/>
        <v>1</v>
      </c>
      <c r="AB39" s="6"/>
      <c r="AC39" s="6"/>
    </row>
    <row r="40" spans="1:29" s="3" customFormat="1" ht="15.75" customHeight="1" x14ac:dyDescent="0.25">
      <c r="A40" s="97">
        <v>31</v>
      </c>
      <c r="B40" s="84"/>
      <c r="C40" s="85"/>
      <c r="D40" s="136"/>
      <c r="E40" s="22"/>
      <c r="F40" s="21">
        <f t="shared" si="0"/>
        <v>0</v>
      </c>
      <c r="G40" s="18"/>
      <c r="H40" s="21">
        <f t="shared" si="1"/>
        <v>0</v>
      </c>
      <c r="I40" s="42">
        <f t="shared" si="5"/>
        <v>0</v>
      </c>
      <c r="J40" s="22"/>
      <c r="K40" s="71">
        <f t="shared" si="2"/>
        <v>0</v>
      </c>
      <c r="L40" s="18"/>
      <c r="M40" s="103">
        <f t="shared" si="6"/>
        <v>0</v>
      </c>
      <c r="N40" s="42">
        <f t="shared" si="7"/>
        <v>0</v>
      </c>
      <c r="O40" s="22"/>
      <c r="P40" s="21">
        <f t="shared" si="8"/>
        <v>0</v>
      </c>
      <c r="Q40" s="18"/>
      <c r="R40" s="21">
        <f t="shared" si="9"/>
        <v>0</v>
      </c>
      <c r="S40" s="42">
        <f t="shared" si="10"/>
        <v>0</v>
      </c>
      <c r="T40" s="144"/>
      <c r="U40" s="146">
        <f t="shared" si="11"/>
        <v>0</v>
      </c>
      <c r="V40" s="192">
        <f t="shared" si="12"/>
        <v>0</v>
      </c>
      <c r="W40" s="190">
        <f t="shared" si="13"/>
        <v>0</v>
      </c>
      <c r="X40" s="147">
        <f t="shared" si="14"/>
        <v>0</v>
      </c>
      <c r="Y40" s="145">
        <f t="shared" si="15"/>
        <v>0</v>
      </c>
      <c r="Z40" s="159">
        <f t="shared" si="3"/>
        <v>0</v>
      </c>
      <c r="AA40" s="154" t="str">
        <f t="shared" si="4"/>
        <v>1</v>
      </c>
      <c r="AB40" s="6"/>
      <c r="AC40" s="6"/>
    </row>
    <row r="41" spans="1:29" s="3" customFormat="1" ht="15.75" customHeight="1" x14ac:dyDescent="0.25">
      <c r="A41" s="98">
        <v>32</v>
      </c>
      <c r="B41" s="84"/>
      <c r="C41" s="85"/>
      <c r="D41" s="136"/>
      <c r="E41" s="22"/>
      <c r="F41" s="21">
        <f t="shared" si="0"/>
        <v>0</v>
      </c>
      <c r="G41" s="18"/>
      <c r="H41" s="21">
        <f t="shared" si="1"/>
        <v>0</v>
      </c>
      <c r="I41" s="42">
        <f t="shared" si="5"/>
        <v>0</v>
      </c>
      <c r="J41" s="22"/>
      <c r="K41" s="71">
        <f t="shared" si="2"/>
        <v>0</v>
      </c>
      <c r="L41" s="18"/>
      <c r="M41" s="103">
        <f t="shared" si="6"/>
        <v>0</v>
      </c>
      <c r="N41" s="42">
        <f t="shared" si="7"/>
        <v>0</v>
      </c>
      <c r="O41" s="22"/>
      <c r="P41" s="21">
        <f t="shared" si="8"/>
        <v>0</v>
      </c>
      <c r="Q41" s="18"/>
      <c r="R41" s="21">
        <f t="shared" si="9"/>
        <v>0</v>
      </c>
      <c r="S41" s="42">
        <f t="shared" si="10"/>
        <v>0</v>
      </c>
      <c r="T41" s="144"/>
      <c r="U41" s="146">
        <f t="shared" si="11"/>
        <v>0</v>
      </c>
      <c r="V41" s="192">
        <f t="shared" si="12"/>
        <v>0</v>
      </c>
      <c r="W41" s="190">
        <f t="shared" si="13"/>
        <v>0</v>
      </c>
      <c r="X41" s="147">
        <f t="shared" si="14"/>
        <v>0</v>
      </c>
      <c r="Y41" s="145">
        <f t="shared" si="15"/>
        <v>0</v>
      </c>
      <c r="Z41" s="159">
        <f t="shared" si="3"/>
        <v>0</v>
      </c>
      <c r="AA41" s="154" t="str">
        <f t="shared" si="4"/>
        <v>1</v>
      </c>
      <c r="AB41" s="6"/>
      <c r="AC41" s="6"/>
    </row>
    <row r="42" spans="1:29" s="3" customFormat="1" ht="15.75" customHeight="1" x14ac:dyDescent="0.25">
      <c r="A42" s="97">
        <v>33</v>
      </c>
      <c r="B42" s="84"/>
      <c r="C42" s="85"/>
      <c r="D42" s="136"/>
      <c r="E42" s="22"/>
      <c r="F42" s="21">
        <f t="shared" si="0"/>
        <v>0</v>
      </c>
      <c r="G42" s="18"/>
      <c r="H42" s="21">
        <f t="shared" si="1"/>
        <v>0</v>
      </c>
      <c r="I42" s="42">
        <f t="shared" si="5"/>
        <v>0</v>
      </c>
      <c r="J42" s="22"/>
      <c r="K42" s="71">
        <f t="shared" si="2"/>
        <v>0</v>
      </c>
      <c r="L42" s="18"/>
      <c r="M42" s="103">
        <f t="shared" si="6"/>
        <v>0</v>
      </c>
      <c r="N42" s="42">
        <f t="shared" si="7"/>
        <v>0</v>
      </c>
      <c r="O42" s="22"/>
      <c r="P42" s="21">
        <f t="shared" si="8"/>
        <v>0</v>
      </c>
      <c r="Q42" s="18"/>
      <c r="R42" s="21">
        <f t="shared" si="9"/>
        <v>0</v>
      </c>
      <c r="S42" s="42">
        <f t="shared" si="10"/>
        <v>0</v>
      </c>
      <c r="T42" s="144"/>
      <c r="U42" s="146">
        <f t="shared" si="11"/>
        <v>0</v>
      </c>
      <c r="V42" s="192">
        <f t="shared" si="12"/>
        <v>0</v>
      </c>
      <c r="W42" s="190">
        <f t="shared" si="13"/>
        <v>0</v>
      </c>
      <c r="X42" s="147">
        <f t="shared" si="14"/>
        <v>0</v>
      </c>
      <c r="Y42" s="145">
        <f t="shared" si="15"/>
        <v>0</v>
      </c>
      <c r="Z42" s="159">
        <f t="shared" si="3"/>
        <v>0</v>
      </c>
      <c r="AA42" s="154" t="str">
        <f t="shared" si="4"/>
        <v>1</v>
      </c>
      <c r="AB42" s="6"/>
      <c r="AC42" s="6"/>
    </row>
    <row r="43" spans="1:29" s="3" customFormat="1" ht="15.75" customHeight="1" x14ac:dyDescent="0.25">
      <c r="A43" s="97">
        <v>34</v>
      </c>
      <c r="B43" s="84"/>
      <c r="C43" s="85"/>
      <c r="D43" s="136"/>
      <c r="E43" s="22"/>
      <c r="F43" s="21">
        <f t="shared" si="0"/>
        <v>0</v>
      </c>
      <c r="G43" s="18"/>
      <c r="H43" s="21">
        <f t="shared" si="1"/>
        <v>0</v>
      </c>
      <c r="I43" s="42">
        <f t="shared" si="5"/>
        <v>0</v>
      </c>
      <c r="J43" s="22"/>
      <c r="K43" s="71">
        <f t="shared" si="2"/>
        <v>0</v>
      </c>
      <c r="L43" s="18"/>
      <c r="M43" s="103">
        <f t="shared" si="6"/>
        <v>0</v>
      </c>
      <c r="N43" s="42">
        <f t="shared" si="7"/>
        <v>0</v>
      </c>
      <c r="O43" s="22"/>
      <c r="P43" s="21">
        <f t="shared" si="8"/>
        <v>0</v>
      </c>
      <c r="Q43" s="18"/>
      <c r="R43" s="21">
        <f t="shared" si="9"/>
        <v>0</v>
      </c>
      <c r="S43" s="42">
        <f t="shared" si="10"/>
        <v>0</v>
      </c>
      <c r="T43" s="144"/>
      <c r="U43" s="146">
        <f t="shared" si="11"/>
        <v>0</v>
      </c>
      <c r="V43" s="192">
        <f t="shared" si="12"/>
        <v>0</v>
      </c>
      <c r="W43" s="190">
        <f t="shared" si="13"/>
        <v>0</v>
      </c>
      <c r="X43" s="147">
        <f t="shared" si="14"/>
        <v>0</v>
      </c>
      <c r="Y43" s="145">
        <f t="shared" si="15"/>
        <v>0</v>
      </c>
      <c r="Z43" s="159">
        <f t="shared" si="3"/>
        <v>0</v>
      </c>
      <c r="AA43" s="154" t="str">
        <f t="shared" si="4"/>
        <v>1</v>
      </c>
      <c r="AB43" s="6"/>
      <c r="AC43" s="6"/>
    </row>
    <row r="44" spans="1:29" s="3" customFormat="1" ht="15.75" customHeight="1" x14ac:dyDescent="0.25">
      <c r="A44" s="97">
        <v>35</v>
      </c>
      <c r="B44" s="84"/>
      <c r="C44" s="85"/>
      <c r="D44" s="136"/>
      <c r="E44" s="22"/>
      <c r="F44" s="21">
        <f t="shared" si="0"/>
        <v>0</v>
      </c>
      <c r="G44" s="18"/>
      <c r="H44" s="21">
        <f t="shared" si="1"/>
        <v>0</v>
      </c>
      <c r="I44" s="42">
        <f t="shared" si="5"/>
        <v>0</v>
      </c>
      <c r="J44" s="22"/>
      <c r="K44" s="71">
        <f t="shared" si="2"/>
        <v>0</v>
      </c>
      <c r="L44" s="18"/>
      <c r="M44" s="103">
        <f t="shared" si="6"/>
        <v>0</v>
      </c>
      <c r="N44" s="42">
        <f t="shared" si="7"/>
        <v>0</v>
      </c>
      <c r="O44" s="22"/>
      <c r="P44" s="21">
        <f t="shared" si="8"/>
        <v>0</v>
      </c>
      <c r="Q44" s="18"/>
      <c r="R44" s="21">
        <f t="shared" si="9"/>
        <v>0</v>
      </c>
      <c r="S44" s="42">
        <f t="shared" si="10"/>
        <v>0</v>
      </c>
      <c r="T44" s="144"/>
      <c r="U44" s="146">
        <f t="shared" si="11"/>
        <v>0</v>
      </c>
      <c r="V44" s="192">
        <f t="shared" si="12"/>
        <v>0</v>
      </c>
      <c r="W44" s="190">
        <f t="shared" si="13"/>
        <v>0</v>
      </c>
      <c r="X44" s="147">
        <f t="shared" si="14"/>
        <v>0</v>
      </c>
      <c r="Y44" s="145">
        <f t="shared" si="15"/>
        <v>0</v>
      </c>
      <c r="Z44" s="159">
        <f t="shared" si="3"/>
        <v>0</v>
      </c>
      <c r="AA44" s="154" t="str">
        <f t="shared" si="4"/>
        <v>1</v>
      </c>
      <c r="AB44" s="6"/>
      <c r="AC44" s="6"/>
    </row>
    <row r="45" spans="1:29" s="3" customFormat="1" ht="15.75" customHeight="1" x14ac:dyDescent="0.25">
      <c r="A45" s="98">
        <v>36</v>
      </c>
      <c r="B45" s="84"/>
      <c r="C45" s="85"/>
      <c r="D45" s="136"/>
      <c r="E45" s="22"/>
      <c r="F45" s="21">
        <f t="shared" si="0"/>
        <v>0</v>
      </c>
      <c r="G45" s="18"/>
      <c r="H45" s="21">
        <f t="shared" si="1"/>
        <v>0</v>
      </c>
      <c r="I45" s="42">
        <f t="shared" si="5"/>
        <v>0</v>
      </c>
      <c r="J45" s="22"/>
      <c r="K45" s="71">
        <f t="shared" si="2"/>
        <v>0</v>
      </c>
      <c r="L45" s="18"/>
      <c r="M45" s="103">
        <f t="shared" si="6"/>
        <v>0</v>
      </c>
      <c r="N45" s="42">
        <f t="shared" si="7"/>
        <v>0</v>
      </c>
      <c r="O45" s="22"/>
      <c r="P45" s="21">
        <f t="shared" si="8"/>
        <v>0</v>
      </c>
      <c r="Q45" s="18"/>
      <c r="R45" s="21">
        <f t="shared" si="9"/>
        <v>0</v>
      </c>
      <c r="S45" s="42">
        <f t="shared" si="10"/>
        <v>0</v>
      </c>
      <c r="T45" s="144"/>
      <c r="U45" s="146">
        <f t="shared" si="11"/>
        <v>0</v>
      </c>
      <c r="V45" s="192">
        <f t="shared" si="12"/>
        <v>0</v>
      </c>
      <c r="W45" s="190">
        <f t="shared" si="13"/>
        <v>0</v>
      </c>
      <c r="X45" s="147">
        <f t="shared" si="14"/>
        <v>0</v>
      </c>
      <c r="Y45" s="145">
        <f t="shared" si="15"/>
        <v>0</v>
      </c>
      <c r="Z45" s="159">
        <f t="shared" si="3"/>
        <v>0</v>
      </c>
      <c r="AA45" s="154" t="str">
        <f t="shared" si="4"/>
        <v>1</v>
      </c>
      <c r="AB45" s="6"/>
      <c r="AC45" s="6"/>
    </row>
    <row r="46" spans="1:29" s="3" customFormat="1" ht="15.75" customHeight="1" x14ac:dyDescent="0.25">
      <c r="A46" s="97">
        <v>37</v>
      </c>
      <c r="B46" s="84"/>
      <c r="C46" s="85"/>
      <c r="D46" s="136"/>
      <c r="E46" s="22"/>
      <c r="F46" s="21">
        <f t="shared" si="0"/>
        <v>0</v>
      </c>
      <c r="G46" s="18"/>
      <c r="H46" s="21">
        <f t="shared" si="1"/>
        <v>0</v>
      </c>
      <c r="I46" s="42">
        <f t="shared" si="5"/>
        <v>0</v>
      </c>
      <c r="J46" s="22"/>
      <c r="K46" s="71">
        <f t="shared" si="2"/>
        <v>0</v>
      </c>
      <c r="L46" s="18"/>
      <c r="M46" s="103">
        <f t="shared" si="6"/>
        <v>0</v>
      </c>
      <c r="N46" s="42">
        <f t="shared" si="7"/>
        <v>0</v>
      </c>
      <c r="O46" s="22"/>
      <c r="P46" s="21">
        <f t="shared" si="8"/>
        <v>0</v>
      </c>
      <c r="Q46" s="18"/>
      <c r="R46" s="21">
        <f t="shared" si="9"/>
        <v>0</v>
      </c>
      <c r="S46" s="42">
        <f t="shared" si="10"/>
        <v>0</v>
      </c>
      <c r="T46" s="144"/>
      <c r="U46" s="146">
        <f t="shared" si="11"/>
        <v>0</v>
      </c>
      <c r="V46" s="192">
        <f t="shared" si="12"/>
        <v>0</v>
      </c>
      <c r="W46" s="190">
        <f t="shared" si="13"/>
        <v>0</v>
      </c>
      <c r="X46" s="147">
        <f t="shared" si="14"/>
        <v>0</v>
      </c>
      <c r="Y46" s="145">
        <f t="shared" si="15"/>
        <v>0</v>
      </c>
      <c r="Z46" s="159">
        <f t="shared" si="3"/>
        <v>0</v>
      </c>
      <c r="AA46" s="154" t="str">
        <f t="shared" si="4"/>
        <v>1</v>
      </c>
      <c r="AB46" s="6"/>
      <c r="AC46" s="6"/>
    </row>
    <row r="47" spans="1:29" s="3" customFormat="1" ht="15.75" customHeight="1" x14ac:dyDescent="0.25">
      <c r="A47" s="97">
        <v>38</v>
      </c>
      <c r="B47" s="84"/>
      <c r="C47" s="85"/>
      <c r="D47" s="136"/>
      <c r="E47" s="22"/>
      <c r="F47" s="21">
        <f t="shared" si="0"/>
        <v>0</v>
      </c>
      <c r="G47" s="18"/>
      <c r="H47" s="21">
        <f t="shared" si="1"/>
        <v>0</v>
      </c>
      <c r="I47" s="42">
        <f t="shared" si="5"/>
        <v>0</v>
      </c>
      <c r="J47" s="22"/>
      <c r="K47" s="71">
        <f t="shared" si="2"/>
        <v>0</v>
      </c>
      <c r="L47" s="18"/>
      <c r="M47" s="103">
        <f t="shared" si="6"/>
        <v>0</v>
      </c>
      <c r="N47" s="42">
        <f t="shared" si="7"/>
        <v>0</v>
      </c>
      <c r="O47" s="22"/>
      <c r="P47" s="21">
        <f t="shared" si="8"/>
        <v>0</v>
      </c>
      <c r="Q47" s="18"/>
      <c r="R47" s="21">
        <f t="shared" si="9"/>
        <v>0</v>
      </c>
      <c r="S47" s="42">
        <f t="shared" si="10"/>
        <v>0</v>
      </c>
      <c r="T47" s="144"/>
      <c r="U47" s="146">
        <f t="shared" si="11"/>
        <v>0</v>
      </c>
      <c r="V47" s="192">
        <f t="shared" si="12"/>
        <v>0</v>
      </c>
      <c r="W47" s="190">
        <f t="shared" si="13"/>
        <v>0</v>
      </c>
      <c r="X47" s="147">
        <f t="shared" si="14"/>
        <v>0</v>
      </c>
      <c r="Y47" s="145">
        <f t="shared" si="15"/>
        <v>0</v>
      </c>
      <c r="Z47" s="159">
        <f t="shared" si="3"/>
        <v>0</v>
      </c>
      <c r="AA47" s="154" t="str">
        <f t="shared" si="4"/>
        <v>1</v>
      </c>
      <c r="AB47" s="6"/>
      <c r="AC47" s="6"/>
    </row>
    <row r="48" spans="1:29" s="3" customFormat="1" ht="15.75" customHeight="1" x14ac:dyDescent="0.25">
      <c r="A48" s="97">
        <v>39</v>
      </c>
      <c r="B48" s="84"/>
      <c r="C48" s="85"/>
      <c r="D48" s="136"/>
      <c r="E48" s="22"/>
      <c r="F48" s="21">
        <f t="shared" si="0"/>
        <v>0</v>
      </c>
      <c r="G48" s="18"/>
      <c r="H48" s="21">
        <f t="shared" si="1"/>
        <v>0</v>
      </c>
      <c r="I48" s="42">
        <f t="shared" si="5"/>
        <v>0</v>
      </c>
      <c r="J48" s="22"/>
      <c r="K48" s="71">
        <f t="shared" si="2"/>
        <v>0</v>
      </c>
      <c r="L48" s="18"/>
      <c r="M48" s="103">
        <f t="shared" si="6"/>
        <v>0</v>
      </c>
      <c r="N48" s="42">
        <f t="shared" si="7"/>
        <v>0</v>
      </c>
      <c r="O48" s="22"/>
      <c r="P48" s="21">
        <f t="shared" si="8"/>
        <v>0</v>
      </c>
      <c r="Q48" s="18"/>
      <c r="R48" s="21">
        <f t="shared" si="9"/>
        <v>0</v>
      </c>
      <c r="S48" s="42">
        <f t="shared" si="10"/>
        <v>0</v>
      </c>
      <c r="T48" s="144"/>
      <c r="U48" s="146">
        <f t="shared" si="11"/>
        <v>0</v>
      </c>
      <c r="V48" s="192">
        <f t="shared" si="12"/>
        <v>0</v>
      </c>
      <c r="W48" s="190">
        <f t="shared" si="13"/>
        <v>0</v>
      </c>
      <c r="X48" s="147">
        <f t="shared" si="14"/>
        <v>0</v>
      </c>
      <c r="Y48" s="145">
        <f t="shared" si="15"/>
        <v>0</v>
      </c>
      <c r="Z48" s="159">
        <f t="shared" si="3"/>
        <v>0</v>
      </c>
      <c r="AA48" s="154" t="str">
        <f t="shared" si="4"/>
        <v>1</v>
      </c>
      <c r="AB48" s="6"/>
      <c r="AC48" s="6"/>
    </row>
    <row r="49" spans="1:34" s="3" customFormat="1" ht="15.75" customHeight="1" x14ac:dyDescent="0.25">
      <c r="A49" s="98">
        <v>40</v>
      </c>
      <c r="B49" s="82"/>
      <c r="C49" s="88"/>
      <c r="D49" s="135"/>
      <c r="E49" s="22"/>
      <c r="F49" s="21">
        <f t="shared" si="0"/>
        <v>0</v>
      </c>
      <c r="G49" s="18"/>
      <c r="H49" s="21">
        <f t="shared" si="1"/>
        <v>0</v>
      </c>
      <c r="I49" s="42">
        <f t="shared" si="5"/>
        <v>0</v>
      </c>
      <c r="J49" s="22"/>
      <c r="K49" s="71">
        <f t="shared" si="2"/>
        <v>0</v>
      </c>
      <c r="L49" s="18"/>
      <c r="M49" s="103">
        <f t="shared" si="6"/>
        <v>0</v>
      </c>
      <c r="N49" s="42">
        <f t="shared" si="7"/>
        <v>0</v>
      </c>
      <c r="O49" s="22"/>
      <c r="P49" s="21">
        <f t="shared" si="8"/>
        <v>0</v>
      </c>
      <c r="Q49" s="18"/>
      <c r="R49" s="21">
        <f t="shared" si="9"/>
        <v>0</v>
      </c>
      <c r="S49" s="42">
        <f t="shared" si="10"/>
        <v>0</v>
      </c>
      <c r="T49" s="144"/>
      <c r="U49" s="146">
        <f t="shared" si="11"/>
        <v>0</v>
      </c>
      <c r="V49" s="192">
        <f t="shared" si="12"/>
        <v>0</v>
      </c>
      <c r="W49" s="190">
        <f t="shared" si="13"/>
        <v>0</v>
      </c>
      <c r="X49" s="147">
        <f t="shared" si="14"/>
        <v>0</v>
      </c>
      <c r="Y49" s="145">
        <f t="shared" si="15"/>
        <v>0</v>
      </c>
      <c r="Z49" s="159">
        <f t="shared" si="3"/>
        <v>0</v>
      </c>
      <c r="AA49" s="154" t="str">
        <f t="shared" si="4"/>
        <v>1</v>
      </c>
      <c r="AB49" s="6"/>
      <c r="AC49" s="6"/>
    </row>
    <row r="50" spans="1:34" s="3" customFormat="1" ht="15.75" customHeight="1" x14ac:dyDescent="0.25">
      <c r="A50" s="97">
        <v>41</v>
      </c>
      <c r="B50" s="89"/>
      <c r="C50" s="88"/>
      <c r="D50" s="135"/>
      <c r="E50" s="22"/>
      <c r="F50" s="21">
        <f t="shared" si="0"/>
        <v>0</v>
      </c>
      <c r="G50" s="18"/>
      <c r="H50" s="21">
        <f t="shared" si="1"/>
        <v>0</v>
      </c>
      <c r="I50" s="42">
        <f t="shared" si="5"/>
        <v>0</v>
      </c>
      <c r="J50" s="22"/>
      <c r="K50" s="71">
        <f t="shared" si="2"/>
        <v>0</v>
      </c>
      <c r="L50" s="18"/>
      <c r="M50" s="103">
        <f t="shared" si="6"/>
        <v>0</v>
      </c>
      <c r="N50" s="42">
        <f t="shared" si="7"/>
        <v>0</v>
      </c>
      <c r="O50" s="22"/>
      <c r="P50" s="21">
        <f t="shared" si="8"/>
        <v>0</v>
      </c>
      <c r="Q50" s="18"/>
      <c r="R50" s="21">
        <f t="shared" si="9"/>
        <v>0</v>
      </c>
      <c r="S50" s="42">
        <f t="shared" si="10"/>
        <v>0</v>
      </c>
      <c r="T50" s="144"/>
      <c r="U50" s="146">
        <f t="shared" si="11"/>
        <v>0</v>
      </c>
      <c r="V50" s="192">
        <f t="shared" si="12"/>
        <v>0</v>
      </c>
      <c r="W50" s="190">
        <f t="shared" si="13"/>
        <v>0</v>
      </c>
      <c r="X50" s="147">
        <f t="shared" si="14"/>
        <v>0</v>
      </c>
      <c r="Y50" s="145">
        <f t="shared" si="15"/>
        <v>0</v>
      </c>
      <c r="Z50" s="159">
        <f t="shared" si="3"/>
        <v>0</v>
      </c>
      <c r="AA50" s="154" t="str">
        <f t="shared" si="4"/>
        <v>1</v>
      </c>
      <c r="AB50" s="6"/>
      <c r="AC50" s="6"/>
    </row>
    <row r="51" spans="1:34" s="3" customFormat="1" ht="15.75" customHeight="1" x14ac:dyDescent="0.25">
      <c r="A51" s="97">
        <v>42</v>
      </c>
      <c r="B51" s="82"/>
      <c r="C51" s="88"/>
      <c r="D51" s="135"/>
      <c r="E51" s="22"/>
      <c r="F51" s="21">
        <f t="shared" si="0"/>
        <v>0</v>
      </c>
      <c r="G51" s="18"/>
      <c r="H51" s="21">
        <f t="shared" si="1"/>
        <v>0</v>
      </c>
      <c r="I51" s="42">
        <f t="shared" si="5"/>
        <v>0</v>
      </c>
      <c r="J51" s="22"/>
      <c r="K51" s="71">
        <f t="shared" si="2"/>
        <v>0</v>
      </c>
      <c r="L51" s="18"/>
      <c r="M51" s="103">
        <f t="shared" si="6"/>
        <v>0</v>
      </c>
      <c r="N51" s="42">
        <f t="shared" si="7"/>
        <v>0</v>
      </c>
      <c r="O51" s="22"/>
      <c r="P51" s="21">
        <f t="shared" si="8"/>
        <v>0</v>
      </c>
      <c r="Q51" s="18"/>
      <c r="R51" s="21">
        <f t="shared" si="9"/>
        <v>0</v>
      </c>
      <c r="S51" s="42">
        <f t="shared" si="10"/>
        <v>0</v>
      </c>
      <c r="T51" s="144"/>
      <c r="U51" s="146">
        <f t="shared" si="11"/>
        <v>0</v>
      </c>
      <c r="V51" s="192">
        <f t="shared" si="12"/>
        <v>0</v>
      </c>
      <c r="W51" s="190">
        <f t="shared" si="13"/>
        <v>0</v>
      </c>
      <c r="X51" s="147">
        <f t="shared" si="14"/>
        <v>0</v>
      </c>
      <c r="Y51" s="145">
        <f t="shared" si="15"/>
        <v>0</v>
      </c>
      <c r="Z51" s="159">
        <f t="shared" si="3"/>
        <v>0</v>
      </c>
      <c r="AA51" s="154" t="str">
        <f t="shared" si="4"/>
        <v>1</v>
      </c>
      <c r="AB51" s="6"/>
      <c r="AC51" s="6"/>
    </row>
    <row r="52" spans="1:34" s="3" customFormat="1" ht="15.75" customHeight="1" x14ac:dyDescent="0.25">
      <c r="A52" s="97">
        <v>43</v>
      </c>
      <c r="B52" s="89"/>
      <c r="C52" s="88"/>
      <c r="D52" s="135"/>
      <c r="E52" s="22"/>
      <c r="F52" s="21">
        <f t="shared" si="0"/>
        <v>0</v>
      </c>
      <c r="G52" s="18"/>
      <c r="H52" s="21">
        <f t="shared" si="1"/>
        <v>0</v>
      </c>
      <c r="I52" s="42">
        <f t="shared" si="5"/>
        <v>0</v>
      </c>
      <c r="J52" s="22"/>
      <c r="K52" s="71">
        <f t="shared" si="2"/>
        <v>0</v>
      </c>
      <c r="L52" s="18"/>
      <c r="M52" s="103">
        <f t="shared" si="6"/>
        <v>0</v>
      </c>
      <c r="N52" s="42">
        <f t="shared" si="7"/>
        <v>0</v>
      </c>
      <c r="O52" s="22"/>
      <c r="P52" s="21">
        <f t="shared" si="8"/>
        <v>0</v>
      </c>
      <c r="Q52" s="18"/>
      <c r="R52" s="21">
        <f t="shared" si="9"/>
        <v>0</v>
      </c>
      <c r="S52" s="42">
        <f t="shared" si="10"/>
        <v>0</v>
      </c>
      <c r="T52" s="144"/>
      <c r="U52" s="146">
        <f t="shared" si="11"/>
        <v>0</v>
      </c>
      <c r="V52" s="192">
        <f t="shared" si="12"/>
        <v>0</v>
      </c>
      <c r="W52" s="190">
        <f t="shared" si="13"/>
        <v>0</v>
      </c>
      <c r="X52" s="147">
        <f t="shared" si="14"/>
        <v>0</v>
      </c>
      <c r="Y52" s="145">
        <f t="shared" si="15"/>
        <v>0</v>
      </c>
      <c r="Z52" s="159">
        <f t="shared" si="3"/>
        <v>0</v>
      </c>
      <c r="AA52" s="154" t="str">
        <f t="shared" si="4"/>
        <v>1</v>
      </c>
      <c r="AB52" s="6"/>
      <c r="AC52" s="6"/>
    </row>
    <row r="53" spans="1:34" s="3" customFormat="1" ht="15.75" customHeight="1" x14ac:dyDescent="0.25">
      <c r="A53" s="98">
        <v>44</v>
      </c>
      <c r="B53" s="82"/>
      <c r="C53" s="88"/>
      <c r="D53" s="135"/>
      <c r="E53" s="22"/>
      <c r="F53" s="21">
        <f t="shared" si="0"/>
        <v>0</v>
      </c>
      <c r="G53" s="18"/>
      <c r="H53" s="21">
        <f t="shared" si="1"/>
        <v>0</v>
      </c>
      <c r="I53" s="42">
        <f t="shared" si="5"/>
        <v>0</v>
      </c>
      <c r="J53" s="22"/>
      <c r="K53" s="71">
        <f t="shared" si="2"/>
        <v>0</v>
      </c>
      <c r="L53" s="18"/>
      <c r="M53" s="103">
        <f t="shared" si="6"/>
        <v>0</v>
      </c>
      <c r="N53" s="42">
        <f t="shared" si="7"/>
        <v>0</v>
      </c>
      <c r="O53" s="22"/>
      <c r="P53" s="21">
        <f t="shared" si="8"/>
        <v>0</v>
      </c>
      <c r="Q53" s="18"/>
      <c r="R53" s="21">
        <f t="shared" si="9"/>
        <v>0</v>
      </c>
      <c r="S53" s="42">
        <f t="shared" si="10"/>
        <v>0</v>
      </c>
      <c r="T53" s="144"/>
      <c r="U53" s="146">
        <f t="shared" si="11"/>
        <v>0</v>
      </c>
      <c r="V53" s="192">
        <f t="shared" si="12"/>
        <v>0</v>
      </c>
      <c r="W53" s="190">
        <f t="shared" si="13"/>
        <v>0</v>
      </c>
      <c r="X53" s="147">
        <f t="shared" si="14"/>
        <v>0</v>
      </c>
      <c r="Y53" s="145">
        <f t="shared" si="15"/>
        <v>0</v>
      </c>
      <c r="Z53" s="159">
        <f t="shared" si="3"/>
        <v>0</v>
      </c>
      <c r="AA53" s="154" t="str">
        <f t="shared" si="4"/>
        <v>1</v>
      </c>
      <c r="AB53" s="6"/>
      <c r="AC53" s="6"/>
    </row>
    <row r="54" spans="1:34" s="3" customFormat="1" ht="15.75" customHeight="1" x14ac:dyDescent="0.25">
      <c r="A54" s="97">
        <v>45</v>
      </c>
      <c r="B54" s="89"/>
      <c r="C54" s="88"/>
      <c r="D54" s="135"/>
      <c r="E54" s="22"/>
      <c r="F54" s="21">
        <f t="shared" si="0"/>
        <v>0</v>
      </c>
      <c r="G54" s="18"/>
      <c r="H54" s="21">
        <f t="shared" si="1"/>
        <v>0</v>
      </c>
      <c r="I54" s="42">
        <f t="shared" si="5"/>
        <v>0</v>
      </c>
      <c r="J54" s="22"/>
      <c r="K54" s="71">
        <f t="shared" si="2"/>
        <v>0</v>
      </c>
      <c r="L54" s="18"/>
      <c r="M54" s="103">
        <f t="shared" si="6"/>
        <v>0</v>
      </c>
      <c r="N54" s="42">
        <f t="shared" si="7"/>
        <v>0</v>
      </c>
      <c r="O54" s="22"/>
      <c r="P54" s="21">
        <f t="shared" si="8"/>
        <v>0</v>
      </c>
      <c r="Q54" s="18"/>
      <c r="R54" s="21">
        <f t="shared" si="9"/>
        <v>0</v>
      </c>
      <c r="S54" s="42">
        <f t="shared" si="10"/>
        <v>0</v>
      </c>
      <c r="T54" s="144"/>
      <c r="U54" s="146">
        <f t="shared" si="11"/>
        <v>0</v>
      </c>
      <c r="V54" s="192">
        <f t="shared" si="12"/>
        <v>0</v>
      </c>
      <c r="W54" s="190">
        <f t="shared" si="13"/>
        <v>0</v>
      </c>
      <c r="X54" s="147">
        <f t="shared" si="14"/>
        <v>0</v>
      </c>
      <c r="Y54" s="145">
        <f t="shared" si="15"/>
        <v>0</v>
      </c>
      <c r="Z54" s="159">
        <f t="shared" si="3"/>
        <v>0</v>
      </c>
      <c r="AA54" s="154" t="str">
        <f t="shared" si="4"/>
        <v>1</v>
      </c>
      <c r="AB54" s="6"/>
      <c r="AC54" s="6"/>
    </row>
    <row r="55" spans="1:34" s="3" customFormat="1" ht="15.75" customHeight="1" x14ac:dyDescent="0.25">
      <c r="A55" s="97">
        <v>46</v>
      </c>
      <c r="B55" s="89"/>
      <c r="C55" s="88"/>
      <c r="D55" s="135"/>
      <c r="E55" s="22"/>
      <c r="F55" s="21">
        <f t="shared" si="0"/>
        <v>0</v>
      </c>
      <c r="G55" s="18"/>
      <c r="H55" s="21">
        <f t="shared" si="1"/>
        <v>0</v>
      </c>
      <c r="I55" s="42">
        <f t="shared" si="5"/>
        <v>0</v>
      </c>
      <c r="J55" s="22"/>
      <c r="K55" s="71">
        <f t="shared" si="2"/>
        <v>0</v>
      </c>
      <c r="L55" s="18"/>
      <c r="M55" s="103">
        <f t="shared" si="6"/>
        <v>0</v>
      </c>
      <c r="N55" s="42">
        <f t="shared" si="7"/>
        <v>0</v>
      </c>
      <c r="O55" s="22"/>
      <c r="P55" s="21">
        <f t="shared" si="8"/>
        <v>0</v>
      </c>
      <c r="Q55" s="18"/>
      <c r="R55" s="21">
        <f t="shared" si="9"/>
        <v>0</v>
      </c>
      <c r="S55" s="42">
        <f t="shared" si="10"/>
        <v>0</v>
      </c>
      <c r="T55" s="144"/>
      <c r="U55" s="146">
        <f t="shared" si="11"/>
        <v>0</v>
      </c>
      <c r="V55" s="192">
        <f t="shared" si="12"/>
        <v>0</v>
      </c>
      <c r="W55" s="190">
        <f t="shared" si="13"/>
        <v>0</v>
      </c>
      <c r="X55" s="147">
        <f t="shared" si="14"/>
        <v>0</v>
      </c>
      <c r="Y55" s="145">
        <f t="shared" si="15"/>
        <v>0</v>
      </c>
      <c r="Z55" s="159">
        <f t="shared" si="3"/>
        <v>0</v>
      </c>
      <c r="AA55" s="154" t="str">
        <f t="shared" si="4"/>
        <v>1</v>
      </c>
      <c r="AB55" s="6"/>
      <c r="AC55" s="6"/>
    </row>
    <row r="56" spans="1:34" s="3" customFormat="1" ht="15.75" customHeight="1" x14ac:dyDescent="0.25">
      <c r="A56" s="97">
        <v>47</v>
      </c>
      <c r="B56" s="89"/>
      <c r="C56" s="88"/>
      <c r="D56" s="135"/>
      <c r="E56" s="22"/>
      <c r="F56" s="21">
        <f t="shared" si="0"/>
        <v>0</v>
      </c>
      <c r="G56" s="18"/>
      <c r="H56" s="21">
        <f t="shared" si="1"/>
        <v>0</v>
      </c>
      <c r="I56" s="42">
        <f t="shared" si="5"/>
        <v>0</v>
      </c>
      <c r="J56" s="22"/>
      <c r="K56" s="71">
        <f t="shared" si="2"/>
        <v>0</v>
      </c>
      <c r="L56" s="18"/>
      <c r="M56" s="103">
        <f t="shared" si="6"/>
        <v>0</v>
      </c>
      <c r="N56" s="42">
        <f t="shared" si="7"/>
        <v>0</v>
      </c>
      <c r="O56" s="22"/>
      <c r="P56" s="21">
        <f t="shared" si="8"/>
        <v>0</v>
      </c>
      <c r="Q56" s="18"/>
      <c r="R56" s="21">
        <f t="shared" si="9"/>
        <v>0</v>
      </c>
      <c r="S56" s="42">
        <f t="shared" si="10"/>
        <v>0</v>
      </c>
      <c r="T56" s="144"/>
      <c r="U56" s="146">
        <f t="shared" si="11"/>
        <v>0</v>
      </c>
      <c r="V56" s="192">
        <f t="shared" si="12"/>
        <v>0</v>
      </c>
      <c r="W56" s="190">
        <f t="shared" si="13"/>
        <v>0</v>
      </c>
      <c r="X56" s="147">
        <f t="shared" si="14"/>
        <v>0</v>
      </c>
      <c r="Y56" s="145">
        <f t="shared" si="15"/>
        <v>0</v>
      </c>
      <c r="Z56" s="159">
        <f t="shared" si="3"/>
        <v>0</v>
      </c>
      <c r="AA56" s="154" t="str">
        <f t="shared" si="4"/>
        <v>1</v>
      </c>
      <c r="AB56" s="6"/>
      <c r="AC56" s="6"/>
    </row>
    <row r="57" spans="1:34" s="3" customFormat="1" ht="15.75" customHeight="1" x14ac:dyDescent="0.25">
      <c r="A57" s="98">
        <v>48</v>
      </c>
      <c r="B57" s="89"/>
      <c r="C57" s="88"/>
      <c r="D57" s="135"/>
      <c r="E57" s="22"/>
      <c r="F57" s="21">
        <f t="shared" si="0"/>
        <v>0</v>
      </c>
      <c r="G57" s="18"/>
      <c r="H57" s="21">
        <f t="shared" si="1"/>
        <v>0</v>
      </c>
      <c r="I57" s="42">
        <f t="shared" si="5"/>
        <v>0</v>
      </c>
      <c r="J57" s="22"/>
      <c r="K57" s="71">
        <f t="shared" si="2"/>
        <v>0</v>
      </c>
      <c r="L57" s="18"/>
      <c r="M57" s="103">
        <f t="shared" si="6"/>
        <v>0</v>
      </c>
      <c r="N57" s="42">
        <f t="shared" si="7"/>
        <v>0</v>
      </c>
      <c r="O57" s="22"/>
      <c r="P57" s="21">
        <f t="shared" si="8"/>
        <v>0</v>
      </c>
      <c r="Q57" s="18"/>
      <c r="R57" s="21">
        <f t="shared" si="9"/>
        <v>0</v>
      </c>
      <c r="S57" s="42">
        <f t="shared" si="10"/>
        <v>0</v>
      </c>
      <c r="T57" s="144"/>
      <c r="U57" s="146">
        <f t="shared" si="11"/>
        <v>0</v>
      </c>
      <c r="V57" s="192">
        <f t="shared" si="12"/>
        <v>0</v>
      </c>
      <c r="W57" s="190">
        <f t="shared" si="13"/>
        <v>0</v>
      </c>
      <c r="X57" s="147">
        <f t="shared" si="14"/>
        <v>0</v>
      </c>
      <c r="Y57" s="145">
        <f t="shared" si="15"/>
        <v>0</v>
      </c>
      <c r="Z57" s="159">
        <f t="shared" si="3"/>
        <v>0</v>
      </c>
      <c r="AA57" s="154" t="str">
        <f t="shared" si="4"/>
        <v>1</v>
      </c>
      <c r="AB57" s="6"/>
      <c r="AC57" s="6"/>
    </row>
    <row r="58" spans="1:34" s="3" customFormat="1" ht="15.75" customHeight="1" x14ac:dyDescent="0.25">
      <c r="A58" s="97">
        <v>49</v>
      </c>
      <c r="B58" s="89"/>
      <c r="C58" s="88"/>
      <c r="D58" s="135"/>
      <c r="E58" s="22"/>
      <c r="F58" s="21">
        <f t="shared" si="0"/>
        <v>0</v>
      </c>
      <c r="G58" s="18"/>
      <c r="H58" s="21">
        <f t="shared" si="1"/>
        <v>0</v>
      </c>
      <c r="I58" s="42">
        <f t="shared" si="5"/>
        <v>0</v>
      </c>
      <c r="J58" s="22"/>
      <c r="K58" s="71">
        <f t="shared" si="2"/>
        <v>0</v>
      </c>
      <c r="L58" s="18"/>
      <c r="M58" s="103">
        <f t="shared" si="6"/>
        <v>0</v>
      </c>
      <c r="N58" s="42">
        <f t="shared" si="7"/>
        <v>0</v>
      </c>
      <c r="O58" s="22"/>
      <c r="P58" s="21">
        <f t="shared" si="8"/>
        <v>0</v>
      </c>
      <c r="Q58" s="18"/>
      <c r="R58" s="21">
        <f t="shared" si="9"/>
        <v>0</v>
      </c>
      <c r="S58" s="42">
        <f t="shared" si="10"/>
        <v>0</v>
      </c>
      <c r="T58" s="144"/>
      <c r="U58" s="146">
        <f t="shared" si="11"/>
        <v>0</v>
      </c>
      <c r="V58" s="192">
        <f t="shared" si="12"/>
        <v>0</v>
      </c>
      <c r="W58" s="190">
        <f t="shared" si="13"/>
        <v>0</v>
      </c>
      <c r="X58" s="147">
        <f t="shared" si="14"/>
        <v>0</v>
      </c>
      <c r="Y58" s="145">
        <f t="shared" si="15"/>
        <v>0</v>
      </c>
      <c r="Z58" s="159">
        <f t="shared" si="3"/>
        <v>0</v>
      </c>
      <c r="AA58" s="154" t="str">
        <f t="shared" si="4"/>
        <v>1</v>
      </c>
      <c r="AB58" s="6"/>
      <c r="AC58" s="6"/>
    </row>
    <row r="59" spans="1:34" s="3" customFormat="1" ht="15.75" customHeight="1" thickBot="1" x14ac:dyDescent="0.3">
      <c r="A59" s="97">
        <v>50</v>
      </c>
      <c r="B59" s="90"/>
      <c r="C59" s="91"/>
      <c r="D59" s="137"/>
      <c r="E59" s="23"/>
      <c r="F59" s="21">
        <f t="shared" si="0"/>
        <v>0</v>
      </c>
      <c r="G59" s="25"/>
      <c r="H59" s="21">
        <f t="shared" si="1"/>
        <v>0</v>
      </c>
      <c r="I59" s="42">
        <f t="shared" si="5"/>
        <v>0</v>
      </c>
      <c r="J59" s="23"/>
      <c r="K59" s="71">
        <f t="shared" si="2"/>
        <v>0</v>
      </c>
      <c r="L59" s="25"/>
      <c r="M59" s="103">
        <f t="shared" si="6"/>
        <v>0</v>
      </c>
      <c r="N59" s="42">
        <f t="shared" si="7"/>
        <v>0</v>
      </c>
      <c r="O59" s="22"/>
      <c r="P59" s="21">
        <f t="shared" si="8"/>
        <v>0</v>
      </c>
      <c r="Q59" s="25"/>
      <c r="R59" s="24">
        <f t="shared" si="9"/>
        <v>0</v>
      </c>
      <c r="S59" s="42">
        <f t="shared" si="10"/>
        <v>0</v>
      </c>
      <c r="T59" s="151"/>
      <c r="U59" s="152">
        <f t="shared" si="11"/>
        <v>0</v>
      </c>
      <c r="V59" s="193">
        <f t="shared" si="12"/>
        <v>0</v>
      </c>
      <c r="W59" s="190">
        <f t="shared" si="13"/>
        <v>0</v>
      </c>
      <c r="X59" s="147">
        <f t="shared" si="14"/>
        <v>0</v>
      </c>
      <c r="Y59" s="145">
        <f t="shared" si="15"/>
        <v>0</v>
      </c>
      <c r="Z59" s="159">
        <f t="shared" si="3"/>
        <v>0</v>
      </c>
      <c r="AA59" s="155" t="str">
        <f t="shared" si="4"/>
        <v>1</v>
      </c>
      <c r="AB59" s="6"/>
      <c r="AC59" s="6"/>
    </row>
    <row r="60" spans="1:34" s="1" customFormat="1" ht="13.5" thickBot="1" x14ac:dyDescent="0.25">
      <c r="D60" s="138"/>
      <c r="E60"/>
      <c r="Q60" s="92"/>
      <c r="R60" s="92"/>
      <c r="S60" s="93"/>
    </row>
    <row r="61" spans="1:34" s="1" customFormat="1" ht="13.5" customHeight="1" x14ac:dyDescent="0.2">
      <c r="B61" s="265" t="s">
        <v>0</v>
      </c>
      <c r="C61" s="266"/>
      <c r="D61" s="138"/>
      <c r="E61"/>
      <c r="F61" s="160" t="s">
        <v>76</v>
      </c>
      <c r="G61" s="161"/>
      <c r="H61" s="162" t="s">
        <v>77</v>
      </c>
      <c r="I61" s="79" t="s">
        <v>78</v>
      </c>
      <c r="J61" s="7"/>
      <c r="K61" s="160" t="s">
        <v>79</v>
      </c>
      <c r="L61" s="174"/>
      <c r="M61" s="175" t="s">
        <v>80</v>
      </c>
      <c r="N61" s="79" t="s">
        <v>23</v>
      </c>
      <c r="O61" s="29"/>
      <c r="P61" s="79" t="s">
        <v>81</v>
      </c>
      <c r="Q61" s="161"/>
      <c r="R61" s="162" t="s">
        <v>82</v>
      </c>
      <c r="S61" s="79" t="s">
        <v>24</v>
      </c>
      <c r="T61" s="181"/>
      <c r="U61" s="79" t="s">
        <v>80</v>
      </c>
      <c r="V61" s="7"/>
      <c r="W61" s="79" t="s">
        <v>25</v>
      </c>
      <c r="X61" s="29"/>
      <c r="Y61" s="29"/>
      <c r="Z61" s="79" t="s">
        <v>89</v>
      </c>
      <c r="AA61" s="29"/>
    </row>
    <row r="62" spans="1:34" s="12" customFormat="1" ht="15" x14ac:dyDescent="0.25">
      <c r="B62" s="267"/>
      <c r="C62" s="268"/>
      <c r="D62" s="139"/>
      <c r="E62"/>
      <c r="F62" s="163">
        <f>AVERAGE(F10:F59)</f>
        <v>0</v>
      </c>
      <c r="G62" s="80"/>
      <c r="H62" s="77">
        <f>AVERAGE(H10:H59)</f>
        <v>0</v>
      </c>
      <c r="I62" s="78">
        <f>AVERAGE(I10:I59)</f>
        <v>0</v>
      </c>
      <c r="J62" s="80"/>
      <c r="K62" s="163">
        <f>AVERAGE(K10:K59)</f>
        <v>0</v>
      </c>
      <c r="L62" s="38"/>
      <c r="M62" s="77">
        <f>AVERAGE(M10:M59)</f>
        <v>0</v>
      </c>
      <c r="N62" s="78">
        <f>AVERAGE(N10:N59)</f>
        <v>0</v>
      </c>
      <c r="O62" s="38"/>
      <c r="P62" s="78">
        <f>AVERAGE(P10:P59)</f>
        <v>0</v>
      </c>
      <c r="Q62" s="80"/>
      <c r="R62" s="77">
        <f>AVERAGE(R10:R59)</f>
        <v>0</v>
      </c>
      <c r="S62" s="78">
        <f>AVERAGE(S10:S59)</f>
        <v>0</v>
      </c>
      <c r="T62" s="38"/>
      <c r="U62" s="78">
        <f>AVERAGE(U10:U59)</f>
        <v>0</v>
      </c>
      <c r="V62" s="80"/>
      <c r="W62" s="78">
        <f>AVERAGE(W10:W59)</f>
        <v>0</v>
      </c>
      <c r="X62" s="38"/>
      <c r="Y62" s="38"/>
      <c r="Z62" s="78">
        <f>AVERAGE(Z10:Z59)</f>
        <v>0</v>
      </c>
      <c r="AA62" s="38"/>
    </row>
    <row r="63" spans="1:34" s="14" customFormat="1" ht="13.5" customHeight="1" thickBot="1" x14ac:dyDescent="0.25">
      <c r="A63" s="13"/>
      <c r="B63" s="269"/>
      <c r="C63" s="270"/>
      <c r="D63" s="140"/>
      <c r="E63"/>
      <c r="F63" s="164">
        <f>F62/F9</f>
        <v>0</v>
      </c>
      <c r="G63" s="35"/>
      <c r="H63" s="31">
        <f>H62/F9</f>
        <v>0</v>
      </c>
      <c r="I63" s="32">
        <f>I62/F9</f>
        <v>0</v>
      </c>
      <c r="J63" s="35"/>
      <c r="K63" s="176">
        <f>K62/F9</f>
        <v>0</v>
      </c>
      <c r="L63" s="36"/>
      <c r="M63" s="31">
        <f>M62/M9</f>
        <v>0</v>
      </c>
      <c r="N63" s="32">
        <f>N62/F9</f>
        <v>0</v>
      </c>
      <c r="O63" s="36"/>
      <c r="P63" s="32">
        <f>P62/H9</f>
        <v>0</v>
      </c>
      <c r="Q63" s="35"/>
      <c r="R63" s="31">
        <f>R62/F9</f>
        <v>0</v>
      </c>
      <c r="S63" s="32">
        <f>S62/F9</f>
        <v>0</v>
      </c>
      <c r="T63" s="36"/>
      <c r="U63" s="40" t="e">
        <f>U62/D9</f>
        <v>#DIV/0!</v>
      </c>
      <c r="V63" s="35"/>
      <c r="W63" s="40">
        <f>W62/F9</f>
        <v>0</v>
      </c>
      <c r="X63" s="39"/>
      <c r="Y63" s="39"/>
      <c r="Z63" s="40">
        <f>Z62/I9</f>
        <v>0</v>
      </c>
      <c r="AA63" s="39"/>
      <c r="AB63" s="13"/>
      <c r="AC63" s="13"/>
      <c r="AD63" s="13"/>
      <c r="AE63" s="13"/>
      <c r="AF63" s="13"/>
      <c r="AG63" s="13"/>
      <c r="AH63" s="13"/>
    </row>
    <row r="64" spans="1:34" x14ac:dyDescent="0.2">
      <c r="A64" s="1"/>
      <c r="B64" s="1"/>
      <c r="C64" s="1"/>
      <c r="D64" s="138"/>
      <c r="F64" s="165"/>
      <c r="G64" s="1"/>
      <c r="H64" s="26"/>
      <c r="I64" s="2"/>
      <c r="J64" s="1"/>
      <c r="K64" s="170"/>
      <c r="L64" s="1"/>
      <c r="M64" s="1"/>
      <c r="N64" s="2"/>
      <c r="O64" s="1"/>
      <c r="P64" s="170"/>
      <c r="Q64" s="5"/>
      <c r="R64" s="26"/>
      <c r="S64" s="2"/>
      <c r="T64" s="1"/>
      <c r="U64" s="2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2:34" s="1" customFormat="1" x14ac:dyDescent="0.2">
      <c r="B65" s="271" t="s">
        <v>9</v>
      </c>
      <c r="C65" s="271"/>
      <c r="D65" s="141"/>
      <c r="E65"/>
      <c r="F65" s="166">
        <f>COUNTIF(F10:F59,"&gt;=40")</f>
        <v>0</v>
      </c>
      <c r="H65" s="27">
        <f>COUNTIF(H10:H59,"&gt;=40")</f>
        <v>0</v>
      </c>
      <c r="I65" s="167">
        <f>COUNTIF(I10:I59,"&gt;=40")</f>
        <v>0</v>
      </c>
      <c r="K65" s="166">
        <f>COUNTIF(K10:K59,"&gt;=40")</f>
        <v>0</v>
      </c>
      <c r="M65" s="27">
        <f>COUNTIF(M10:M59,"&gt;=40")</f>
        <v>0</v>
      </c>
      <c r="N65" s="167">
        <f>COUNTIF(N10:N59,"&gt;=40")</f>
        <v>0</v>
      </c>
      <c r="P65" s="178">
        <f>COUNTIF(P10:P59,"&gt;=40")</f>
        <v>0</v>
      </c>
      <c r="R65" s="27">
        <f>COUNTIF(R10:R59,"&gt;=40")</f>
        <v>0</v>
      </c>
      <c r="S65" s="167">
        <f>COUNTIF(S10:S59,"&gt;=40")</f>
        <v>0</v>
      </c>
      <c r="U65" s="167">
        <f>COUNTIF(U10:U59,"&gt;=40")</f>
        <v>0</v>
      </c>
      <c r="W65" s="99">
        <f>COUNTIF(W10:W59,"&gt;=40")</f>
        <v>0</v>
      </c>
      <c r="Z65" s="99">
        <f>COUNTIF(Z10:Z59,"&gt;=40")</f>
        <v>0</v>
      </c>
    </row>
    <row r="66" spans="2:34" s="1" customFormat="1" x14ac:dyDescent="0.2">
      <c r="B66" s="271" t="s">
        <v>10</v>
      </c>
      <c r="C66" s="271"/>
      <c r="D66" s="141"/>
      <c r="E66"/>
      <c r="F66" s="166">
        <f>COUNTIF(F10:F59,"&gt;=30")</f>
        <v>0</v>
      </c>
      <c r="H66" s="27">
        <f>COUNTIF(H10:H59,"&gt;=30")</f>
        <v>0</v>
      </c>
      <c r="I66" s="167">
        <f>COUNTIF(I10:I59,"&gt;=30")</f>
        <v>0</v>
      </c>
      <c r="K66" s="166">
        <f>COUNTIF(K10:K59,"&gt;=30")</f>
        <v>0</v>
      </c>
      <c r="M66" s="27">
        <f>COUNTIF(M10:M59,"&gt;=30")</f>
        <v>0</v>
      </c>
      <c r="N66" s="167">
        <f>COUNTIF(N10:N59,"&gt;=30")</f>
        <v>0</v>
      </c>
      <c r="P66" s="178">
        <f>COUNTIF(P10:P59,"&gt;=30")</f>
        <v>0</v>
      </c>
      <c r="R66" s="27">
        <f>COUNTIF(R10:R59,"&gt;=30")</f>
        <v>0</v>
      </c>
      <c r="S66" s="167">
        <f>COUNTIF(S10:S59,"&gt;=30")</f>
        <v>0</v>
      </c>
      <c r="U66" s="167">
        <f>COUNTIF(U10:U59,"&gt;=30")</f>
        <v>0</v>
      </c>
      <c r="W66" s="99">
        <f>COUNTIF(W10:W59,"&gt;=30")</f>
        <v>0</v>
      </c>
      <c r="Z66" s="99">
        <f>COUNTIF(Z10:Z59,"&gt;=30")</f>
        <v>0</v>
      </c>
    </row>
    <row r="67" spans="2:34" s="1" customFormat="1" x14ac:dyDescent="0.2">
      <c r="B67" s="272" t="s">
        <v>11</v>
      </c>
      <c r="C67" s="272"/>
      <c r="D67" s="141"/>
      <c r="F67" s="168">
        <f>MAX(F10:F59)</f>
        <v>0</v>
      </c>
      <c r="H67" s="28">
        <f>MAX(H10:H59)</f>
        <v>0</v>
      </c>
      <c r="I67" s="169">
        <f>MAX(I10:I59)</f>
        <v>0</v>
      </c>
      <c r="K67" s="168">
        <f>MAX(K10:K59)</f>
        <v>0</v>
      </c>
      <c r="M67" s="28">
        <f>MAX(M10:M59)</f>
        <v>0</v>
      </c>
      <c r="N67" s="169">
        <f>MAX(N10:N59)</f>
        <v>0</v>
      </c>
      <c r="O67" s="5"/>
      <c r="P67" s="179">
        <f>MAX(P10:P59)</f>
        <v>0</v>
      </c>
      <c r="R67" s="28">
        <f>MAX(R10:R59)</f>
        <v>0</v>
      </c>
      <c r="S67" s="169">
        <f>MAX(S10:S59)</f>
        <v>0</v>
      </c>
      <c r="T67" s="5"/>
      <c r="U67" s="169">
        <f>MAX(U10:U59)</f>
        <v>0</v>
      </c>
      <c r="W67" s="20">
        <f>MAX(W10:W59)</f>
        <v>0</v>
      </c>
      <c r="X67" s="5"/>
      <c r="Y67" s="5"/>
      <c r="Z67" s="20">
        <f>MAX(Z10:Z59)</f>
        <v>0</v>
      </c>
      <c r="AA67" s="5"/>
    </row>
    <row r="68" spans="2:34" s="1" customFormat="1" x14ac:dyDescent="0.2">
      <c r="B68" s="272" t="s">
        <v>12</v>
      </c>
      <c r="C68" s="272"/>
      <c r="D68" s="141"/>
      <c r="F68" s="168">
        <f>MIN(F10:F59)</f>
        <v>0</v>
      </c>
      <c r="H68" s="28">
        <f>MIN(H10:H59)</f>
        <v>0</v>
      </c>
      <c r="I68" s="169">
        <f>MIN(I10:I59)</f>
        <v>0</v>
      </c>
      <c r="K68" s="168">
        <f>MIN(K10:K59)</f>
        <v>0</v>
      </c>
      <c r="M68" s="28">
        <f>MIN(M10:M59)</f>
        <v>0</v>
      </c>
      <c r="N68" s="169">
        <f>MIN(N10:N59)</f>
        <v>0</v>
      </c>
      <c r="O68" s="5"/>
      <c r="P68" s="179">
        <f>MIN(P10:P59)</f>
        <v>0</v>
      </c>
      <c r="R68" s="28">
        <f>MIN(R10:R59)</f>
        <v>0</v>
      </c>
      <c r="S68" s="169">
        <f>MIN(S10:S59)</f>
        <v>0</v>
      </c>
      <c r="T68" s="5"/>
      <c r="U68" s="169">
        <f>MIN(U10:U59)</f>
        <v>0</v>
      </c>
      <c r="W68" s="20">
        <f>MIN(W10:W59)</f>
        <v>0</v>
      </c>
      <c r="X68" s="5"/>
      <c r="Y68" s="5"/>
      <c r="Z68" s="20">
        <f>MIN(Z10:Z59)</f>
        <v>0</v>
      </c>
      <c r="AA68" s="5"/>
    </row>
    <row r="69" spans="2:34" s="1" customFormat="1" x14ac:dyDescent="0.2">
      <c r="D69" s="138"/>
      <c r="F69" s="170"/>
      <c r="I69" s="2"/>
      <c r="K69" s="165"/>
      <c r="N69" s="2"/>
      <c r="P69" s="170"/>
      <c r="S69" s="2"/>
      <c r="U69" s="2"/>
    </row>
    <row r="70" spans="2:34" s="1" customFormat="1" ht="15" x14ac:dyDescent="0.25">
      <c r="B70" s="273" t="s">
        <v>13</v>
      </c>
      <c r="C70" s="30" t="s">
        <v>26</v>
      </c>
      <c r="D70" s="81">
        <v>1</v>
      </c>
      <c r="F70" s="166">
        <f>COUNTIF(F$10:F$59,"&lt;30")</f>
        <v>50</v>
      </c>
      <c r="H70" s="27">
        <f>COUNTIF(H$10:H$59,"&lt;30")</f>
        <v>50</v>
      </c>
      <c r="I70" s="167">
        <f>COUNTIF(I$10:I$59,"&lt;30")</f>
        <v>50</v>
      </c>
      <c r="K70" s="166">
        <f>COUNTIF(K$10:K$59,"&lt;30")</f>
        <v>50</v>
      </c>
      <c r="M70" s="27">
        <f>COUNTIF(M$10:M$59,"&lt;30")</f>
        <v>50</v>
      </c>
      <c r="N70" s="167">
        <f>COUNTIF(N$10:N$59,"&lt;30")</f>
        <v>50</v>
      </c>
      <c r="P70" s="178">
        <f>COUNTIF(P$10:P$59,"&lt;30")</f>
        <v>50</v>
      </c>
      <c r="Q70" s="26"/>
      <c r="R70" s="27">
        <f>COUNTIF(R$10:R$59,"&lt;30")</f>
        <v>50</v>
      </c>
      <c r="S70" s="167">
        <f>COUNTIF(S$10:S$59,"&lt;30")</f>
        <v>50</v>
      </c>
      <c r="U70" s="167">
        <f>COUNTIF(U$10:U$59,"&lt;30")</f>
        <v>50</v>
      </c>
      <c r="W70" s="99">
        <f>COUNTIF(W$10:W$59,"&lt;30")</f>
        <v>50</v>
      </c>
      <c r="Z70" s="99">
        <f>COUNTIF(Z$10:Z$59,"&lt;30")</f>
        <v>50</v>
      </c>
    </row>
    <row r="71" spans="2:34" s="1" customFormat="1" ht="15" x14ac:dyDescent="0.25">
      <c r="B71" s="273"/>
      <c r="C71" s="30" t="s">
        <v>14</v>
      </c>
      <c r="D71" s="81">
        <v>2</v>
      </c>
      <c r="F71" s="166">
        <f>COUNTIFS(F$10:F$59,"&gt;=30",F$10:F$59,"&lt;40")</f>
        <v>0</v>
      </c>
      <c r="H71" s="27">
        <f>COUNTIFS(H$10:H$59,"&gt;=30",H$10:H$59,"&lt;40")</f>
        <v>0</v>
      </c>
      <c r="I71" s="167">
        <f>COUNTIFS(I$10:I$59,"&gt;=30",I$10:I$59,"&lt;40")</f>
        <v>0</v>
      </c>
      <c r="K71" s="166">
        <f>COUNTIFS(K$10:K$59,"&gt;=30",K$10:K$59,"&lt;40")</f>
        <v>0</v>
      </c>
      <c r="M71" s="27">
        <f>COUNTIFS(M$10:M$59,"&gt;=30",M$10:M$59,"&lt;40")</f>
        <v>0</v>
      </c>
      <c r="N71" s="167">
        <f>COUNTIFS(N$10:N$59,"&gt;=30",N$10:N$59,"&lt;40")</f>
        <v>0</v>
      </c>
      <c r="P71" s="178">
        <f>COUNTIFS(P$10:P$59,"&gt;=30",P$10:P$59,"&lt;40")</f>
        <v>0</v>
      </c>
      <c r="Q71" s="26"/>
      <c r="R71" s="27">
        <f>COUNTIFS(R$10:R$59,"&gt;=30",R$10:R$59,"&lt;40")</f>
        <v>0</v>
      </c>
      <c r="S71" s="167">
        <f>COUNTIFS(S$10:S$59,"&gt;=30",S$10:S$59,"&lt;40")</f>
        <v>0</v>
      </c>
      <c r="U71" s="167">
        <f>COUNTIFS(U$10:U$59,"&gt;=30",U$10:U$59,"&lt;40")</f>
        <v>0</v>
      </c>
      <c r="W71" s="99">
        <f>COUNTIFS(W$10:W$59,"&gt;=30",W$10:W$59,"&lt;40")</f>
        <v>0</v>
      </c>
      <c r="Z71" s="99">
        <f>COUNTIFS(Z$10:Z$59,"&gt;=30",Z$10:Z$59,"&lt;40")</f>
        <v>0</v>
      </c>
    </row>
    <row r="72" spans="2:34" s="1" customFormat="1" ht="15" x14ac:dyDescent="0.25">
      <c r="B72" s="273"/>
      <c r="C72" s="30" t="s">
        <v>15</v>
      </c>
      <c r="D72" s="81">
        <v>3</v>
      </c>
      <c r="F72" s="166">
        <f>COUNTIFS(F$10:F$59,"&gt;=40",F$10:F$59,"&lt;50")</f>
        <v>0</v>
      </c>
      <c r="H72" s="27">
        <f>COUNTIFS(H$10:H$59,"&gt;=40",H$10:H$59,"&lt;50")</f>
        <v>0</v>
      </c>
      <c r="I72" s="167">
        <f>COUNTIFS(I$10:I$59,"&gt;=40",I$10:I$59,"&lt;50")</f>
        <v>0</v>
      </c>
      <c r="K72" s="166">
        <f>COUNTIFS(K$10:K$59,"&gt;=40",K$10:K$59,"&lt;50")</f>
        <v>0</v>
      </c>
      <c r="M72" s="27">
        <f>COUNTIFS(M$10:M$59,"&gt;=40",M$10:M$59,"&lt;50")</f>
        <v>0</v>
      </c>
      <c r="N72" s="167">
        <f>COUNTIFS(N$10:N$59,"&gt;=40",N$10:N$59,"&lt;50")</f>
        <v>0</v>
      </c>
      <c r="P72" s="178">
        <f>COUNTIFS(P$10:P$59,"&gt;=40",P$10:P$59,"&lt;50")</f>
        <v>0</v>
      </c>
      <c r="Q72" s="26"/>
      <c r="R72" s="27">
        <f>COUNTIFS(R$10:R$59,"&gt;=40",R$10:R$59,"&lt;50")</f>
        <v>0</v>
      </c>
      <c r="S72" s="167">
        <f>COUNTIFS(S$10:S$59,"&gt;=40",S$10:S$59,"&lt;50")</f>
        <v>0</v>
      </c>
      <c r="U72" s="167">
        <f>COUNTIFS(U$10:U$59,"&gt;=40",U$10:U$59,"&lt;50")</f>
        <v>0</v>
      </c>
      <c r="W72" s="99">
        <f>COUNTIFS(W$10:W$59,"&gt;=40",W$10:W$59,"&lt;50")</f>
        <v>0</v>
      </c>
      <c r="Z72" s="99">
        <f>COUNTIFS(Z$10:Z$59,"&gt;=40",Z$10:Z$59,"&lt;50")</f>
        <v>0</v>
      </c>
    </row>
    <row r="73" spans="2:34" s="1" customFormat="1" ht="15" x14ac:dyDescent="0.25">
      <c r="B73" s="273"/>
      <c r="C73" s="30" t="s">
        <v>16</v>
      </c>
      <c r="D73" s="81">
        <v>4</v>
      </c>
      <c r="F73" s="166">
        <f>COUNTIFS(F$10:F$59,"&gt;=50",F$10:F$59,"&lt;60")</f>
        <v>0</v>
      </c>
      <c r="H73" s="27">
        <f>COUNTIFS(H$10:H$59,"&gt;=50",H$10:H$59,"&lt;60")</f>
        <v>0</v>
      </c>
      <c r="I73" s="167">
        <f>COUNTIFS(I$10:I$59,"&gt;=50",I$10:I$59,"&lt;60")</f>
        <v>0</v>
      </c>
      <c r="K73" s="166">
        <f>COUNTIFS(K$10:K$59,"&gt;=50",K$10:K$59,"&lt;60")</f>
        <v>0</v>
      </c>
      <c r="M73" s="27">
        <f>COUNTIFS(M$10:M$59,"&gt;=50",M$10:M$59,"&lt;60")</f>
        <v>0</v>
      </c>
      <c r="N73" s="167">
        <f>COUNTIFS(N$10:N$59,"&gt;=50",N$10:N$59,"&lt;60")</f>
        <v>0</v>
      </c>
      <c r="P73" s="178">
        <f>COUNTIFS(P$10:P$59,"&gt;=50",P$10:P$59,"&lt;60")</f>
        <v>0</v>
      </c>
      <c r="Q73" s="26"/>
      <c r="R73" s="27">
        <f>COUNTIFS(R$10:R$59,"&gt;=50",R$10:R$59,"&lt;60")</f>
        <v>0</v>
      </c>
      <c r="S73" s="167">
        <f>COUNTIFS(S$10:S$59,"&gt;=50",S$10:S$59,"&lt;60")</f>
        <v>0</v>
      </c>
      <c r="U73" s="167">
        <f>COUNTIFS(U$10:U$59,"&gt;=50",U$10:U$59,"&lt;60")</f>
        <v>0</v>
      </c>
      <c r="W73" s="99">
        <f>COUNTIFS(W$10:W$59,"&gt;=50",W$10:W$59,"&lt;60")</f>
        <v>0</v>
      </c>
      <c r="Z73" s="99">
        <f>COUNTIFS(Z$10:Z$59,"&gt;=50",Z$10:Z$59,"&lt;60")</f>
        <v>0</v>
      </c>
    </row>
    <row r="74" spans="2:34" s="1" customFormat="1" ht="15" x14ac:dyDescent="0.25">
      <c r="B74" s="273"/>
      <c r="C74" s="30" t="s">
        <v>17</v>
      </c>
      <c r="D74" s="81">
        <v>5</v>
      </c>
      <c r="F74" s="166">
        <f>COUNTIFS(F$10:F$59,"&gt;=60",F$10:F$59,"&lt;70")</f>
        <v>0</v>
      </c>
      <c r="H74" s="27">
        <f>COUNTIFS(H$10:H$59,"&gt;=60",H$10:H$59,"&lt;70")</f>
        <v>0</v>
      </c>
      <c r="I74" s="167">
        <f>COUNTIFS(I$10:I$59,"&gt;=60",I$10:I$59,"&lt;70")</f>
        <v>0</v>
      </c>
      <c r="K74" s="166">
        <f>COUNTIFS(K$10:K$59,"&gt;=60",K$10:K$59,"&lt;70")</f>
        <v>0</v>
      </c>
      <c r="M74" s="27">
        <f>COUNTIFS(M$10:M$59,"&gt;=60",M$10:M$59,"&lt;70")</f>
        <v>0</v>
      </c>
      <c r="N74" s="167">
        <f>COUNTIFS(N$10:N$59,"&gt;=60",N$10:N$59,"&lt;70")</f>
        <v>0</v>
      </c>
      <c r="P74" s="178">
        <f>COUNTIFS(P$10:P$59,"&gt;=60",P$10:P$59,"&lt;70")</f>
        <v>0</v>
      </c>
      <c r="Q74" s="26"/>
      <c r="R74" s="27">
        <f>COUNTIFS(R$10:R$59,"&gt;=60",R$10:R$59,"&lt;70")</f>
        <v>0</v>
      </c>
      <c r="S74" s="167">
        <f>COUNTIFS(S$10:S$59,"&gt;=60",S$10:S$59,"&lt;70")</f>
        <v>0</v>
      </c>
      <c r="U74" s="167">
        <f>COUNTIFS(U$10:U$59,"&gt;=60",U$10:U$59,"&lt;70")</f>
        <v>0</v>
      </c>
      <c r="W74" s="99">
        <f>COUNTIFS(W$10:W$59,"&gt;=60",W$10:W$59,"&lt;70")</f>
        <v>0</v>
      </c>
      <c r="Z74" s="99">
        <f>COUNTIFS(Z$10:Z$59,"&gt;=60",Z$10:Z$59,"&lt;70")</f>
        <v>0</v>
      </c>
    </row>
    <row r="75" spans="2:34" s="1" customFormat="1" ht="15" x14ac:dyDescent="0.25">
      <c r="B75" s="273"/>
      <c r="C75" s="30" t="s">
        <v>18</v>
      </c>
      <c r="D75" s="81">
        <v>6</v>
      </c>
      <c r="F75" s="166">
        <f>COUNTIFS(F$10:F$59,"&gt;=70",F$10:F$59,"&lt;80")</f>
        <v>0</v>
      </c>
      <c r="H75" s="27">
        <f>COUNTIFS(H$10:H$59,"&gt;=70",H$10:H$59,"&lt;80")</f>
        <v>0</v>
      </c>
      <c r="I75" s="167">
        <f>COUNTIFS(I$10:I$59,"&gt;=70",I$10:I$59,"&lt;80")</f>
        <v>0</v>
      </c>
      <c r="K75" s="166">
        <f>COUNTIFS(K$10:K$59,"&gt;=70",K$10:K$59,"&lt;80")</f>
        <v>0</v>
      </c>
      <c r="M75" s="27">
        <f>COUNTIFS(M$10:M$59,"&gt;=70",M$10:M$59,"&lt;80")</f>
        <v>0</v>
      </c>
      <c r="N75" s="167">
        <f>COUNTIFS(N$10:N$59,"&gt;=70",N$10:N$59,"&lt;80")</f>
        <v>0</v>
      </c>
      <c r="P75" s="178">
        <f>COUNTIFS(P$10:P$59,"&gt;=70",P$10:P$59,"&lt;80")</f>
        <v>0</v>
      </c>
      <c r="Q75" s="26"/>
      <c r="R75" s="27">
        <f>COUNTIFS(R$10:R$59,"&gt;=70",R$10:R$59,"&lt;80")</f>
        <v>0</v>
      </c>
      <c r="S75" s="167">
        <f>COUNTIFS(S$10:S$59,"&gt;=70",S$10:S$59,"&lt;80")</f>
        <v>0</v>
      </c>
      <c r="U75" s="167">
        <f>COUNTIFS(U$10:U$59,"&gt;=70",U$10:U$59,"&lt;80")</f>
        <v>0</v>
      </c>
      <c r="W75" s="99">
        <f>COUNTIFS(W$10:W$59,"&gt;=70",W$10:W$59,"&lt;80")</f>
        <v>0</v>
      </c>
      <c r="Z75" s="99">
        <f>COUNTIFS(Z$10:Z$59,"&gt;=70",Z$10:Z$59,"&lt;80")</f>
        <v>0</v>
      </c>
    </row>
    <row r="76" spans="2:34" s="1" customFormat="1" ht="15.75" thickBot="1" x14ac:dyDescent="0.3">
      <c r="B76" s="273"/>
      <c r="C76" s="30" t="s">
        <v>19</v>
      </c>
      <c r="D76" s="81">
        <v>7</v>
      </c>
      <c r="F76" s="171">
        <f>COUNTIF(F$10:F$59,"&gt;=80")</f>
        <v>0</v>
      </c>
      <c r="G76" s="92"/>
      <c r="H76" s="172">
        <f>COUNTIF(H$10:H$59,"&gt;=80")</f>
        <v>0</v>
      </c>
      <c r="I76" s="173">
        <f>COUNTIF(I$10:I$59,"&gt;=80")</f>
        <v>0</v>
      </c>
      <c r="K76" s="171">
        <f>COUNTIF(K$10:K$59,"&gt;=80")</f>
        <v>0</v>
      </c>
      <c r="L76" s="92"/>
      <c r="M76" s="172">
        <f>COUNTIF(M$10:M$59,"&gt;=80")</f>
        <v>0</v>
      </c>
      <c r="N76" s="173">
        <f>COUNTIF(N$10:N$59,"&gt;=80")</f>
        <v>0</v>
      </c>
      <c r="P76" s="180">
        <f>COUNTIF(P$10:P$59,"&gt;=80")</f>
        <v>0</v>
      </c>
      <c r="Q76" s="177"/>
      <c r="R76" s="172">
        <f>COUNTIF(R$10:R$59,"&gt;=80")</f>
        <v>0</v>
      </c>
      <c r="S76" s="173">
        <f>COUNTIF(S$10:S$59,"&gt;=80")</f>
        <v>0</v>
      </c>
      <c r="T76" s="92"/>
      <c r="U76" s="173">
        <f>COUNTIF(U$10:U$59,"&gt;=80")</f>
        <v>0</v>
      </c>
      <c r="W76" s="99">
        <f>COUNTIF(W$10:W$59,"&gt;=80")</f>
        <v>0</v>
      </c>
      <c r="Z76" s="99">
        <f>COUNTIF(Z$10:Z$59,"&gt;=80")</f>
        <v>0</v>
      </c>
    </row>
    <row r="77" spans="2:34" s="1" customFormat="1" ht="15" x14ac:dyDescent="0.25">
      <c r="B77" s="43"/>
      <c r="C77" s="44"/>
      <c r="D77" s="48"/>
      <c r="F77" s="26"/>
      <c r="H77" s="26"/>
      <c r="K77" s="26"/>
      <c r="Q77" s="26"/>
      <c r="R77" s="26"/>
    </row>
    <row r="78" spans="2:34" s="1" customFormat="1" ht="30.75" customHeight="1" thickBot="1" x14ac:dyDescent="0.3">
      <c r="B78" s="43"/>
      <c r="C78" s="44"/>
      <c r="D78" s="48"/>
      <c r="F78" s="26"/>
      <c r="H78" s="26"/>
      <c r="K78" s="26"/>
      <c r="Q78" s="26"/>
      <c r="R78" s="26"/>
    </row>
    <row r="79" spans="2:34" s="1" customFormat="1" ht="30" customHeight="1" thickBot="1" x14ac:dyDescent="0.4">
      <c r="B79" s="226" t="s">
        <v>34</v>
      </c>
      <c r="C79" s="228"/>
      <c r="D79" s="47"/>
      <c r="E79" s="260" t="s">
        <v>5</v>
      </c>
      <c r="F79" s="261"/>
      <c r="G79" s="261"/>
      <c r="H79" s="261"/>
      <c r="I79" s="262"/>
      <c r="J79" s="226" t="s">
        <v>4</v>
      </c>
      <c r="K79" s="227"/>
      <c r="L79" s="227"/>
      <c r="M79" s="227"/>
      <c r="N79" s="228"/>
      <c r="O79" s="260" t="s">
        <v>3</v>
      </c>
      <c r="P79" s="261"/>
      <c r="Q79" s="261"/>
      <c r="R79" s="261"/>
      <c r="S79" s="262"/>
      <c r="T79" s="227"/>
      <c r="U79" s="228"/>
      <c r="V79" s="226" t="s">
        <v>33</v>
      </c>
      <c r="W79" s="227"/>
      <c r="X79" s="227"/>
      <c r="Y79" s="227"/>
      <c r="Z79" s="227"/>
      <c r="AA79" s="228"/>
      <c r="AC79" s="226" t="s">
        <v>34</v>
      </c>
      <c r="AD79" s="228"/>
      <c r="AF79" s="263" t="s">
        <v>75</v>
      </c>
      <c r="AG79" s="264"/>
      <c r="AH79" s="274"/>
    </row>
    <row r="80" spans="2:34" s="1" customFormat="1" ht="24.95" customHeight="1" x14ac:dyDescent="0.2">
      <c r="B80" s="277" t="s">
        <v>28</v>
      </c>
      <c r="C80" s="278"/>
      <c r="D80" s="49"/>
      <c r="E80" s="279"/>
      <c r="F80" s="280"/>
      <c r="G80" s="280"/>
      <c r="H80" s="280"/>
      <c r="I80" s="281"/>
      <c r="J80" s="282"/>
      <c r="K80" s="283"/>
      <c r="L80" s="283"/>
      <c r="M80" s="283"/>
      <c r="N80" s="283"/>
      <c r="O80" s="284"/>
      <c r="P80" s="285"/>
      <c r="Q80" s="285"/>
      <c r="R80" s="285"/>
      <c r="S80" s="286"/>
      <c r="T80" s="112"/>
      <c r="U80" s="112"/>
      <c r="V80" s="284"/>
      <c r="W80" s="285"/>
      <c r="X80" s="285"/>
      <c r="Y80" s="285"/>
      <c r="Z80" s="285"/>
      <c r="AA80" s="286"/>
      <c r="AC80" s="277" t="s">
        <v>28</v>
      </c>
      <c r="AD80" s="278"/>
      <c r="AE80" s="46"/>
      <c r="AF80" s="287"/>
      <c r="AG80" s="288"/>
      <c r="AH80" s="275"/>
    </row>
    <row r="81" spans="2:34" s="1" customFormat="1" ht="24.95" customHeight="1" x14ac:dyDescent="0.2">
      <c r="B81" s="291" t="s">
        <v>29</v>
      </c>
      <c r="C81" s="292"/>
      <c r="D81" s="49"/>
      <c r="E81" s="293"/>
      <c r="F81" s="294"/>
      <c r="G81" s="294"/>
      <c r="H81" s="294"/>
      <c r="I81" s="295"/>
      <c r="J81" s="296"/>
      <c r="K81" s="297"/>
      <c r="L81" s="297"/>
      <c r="M81" s="297"/>
      <c r="N81" s="297"/>
      <c r="O81" s="298"/>
      <c r="P81" s="298"/>
      <c r="Q81" s="298"/>
      <c r="R81" s="298"/>
      <c r="S81" s="298"/>
      <c r="T81" s="114"/>
      <c r="U81" s="114"/>
      <c r="V81" s="299"/>
      <c r="W81" s="300"/>
      <c r="X81" s="300"/>
      <c r="Y81" s="300"/>
      <c r="Z81" s="300"/>
      <c r="AA81" s="301"/>
      <c r="AC81" s="291" t="s">
        <v>29</v>
      </c>
      <c r="AD81" s="292"/>
      <c r="AE81" s="46"/>
      <c r="AF81" s="289"/>
      <c r="AG81" s="290"/>
      <c r="AH81" s="275"/>
    </row>
    <row r="82" spans="2:34" s="1" customFormat="1" ht="24.95" customHeight="1" x14ac:dyDescent="0.2">
      <c r="B82" s="291" t="s">
        <v>30</v>
      </c>
      <c r="C82" s="292"/>
      <c r="D82" s="49"/>
      <c r="E82" s="293"/>
      <c r="F82" s="294"/>
      <c r="G82" s="294"/>
      <c r="H82" s="294"/>
      <c r="I82" s="295"/>
      <c r="J82" s="296"/>
      <c r="K82" s="297"/>
      <c r="L82" s="297"/>
      <c r="M82" s="297"/>
      <c r="N82" s="297"/>
      <c r="O82" s="298"/>
      <c r="P82" s="298"/>
      <c r="Q82" s="298"/>
      <c r="R82" s="298"/>
      <c r="S82" s="298"/>
      <c r="T82" s="114"/>
      <c r="U82" s="114"/>
      <c r="V82" s="299"/>
      <c r="W82" s="300"/>
      <c r="X82" s="300"/>
      <c r="Y82" s="300"/>
      <c r="Z82" s="300"/>
      <c r="AA82" s="301"/>
      <c r="AC82" s="291" t="s">
        <v>30</v>
      </c>
      <c r="AD82" s="292"/>
      <c r="AE82" s="46"/>
      <c r="AF82" s="289"/>
      <c r="AG82" s="290"/>
      <c r="AH82" s="275"/>
    </row>
    <row r="83" spans="2:34" s="1" customFormat="1" ht="24.95" customHeight="1" x14ac:dyDescent="0.2">
      <c r="B83" s="291" t="s">
        <v>29</v>
      </c>
      <c r="C83" s="292"/>
      <c r="D83" s="49"/>
      <c r="E83" s="293"/>
      <c r="F83" s="294"/>
      <c r="G83" s="294"/>
      <c r="H83" s="294"/>
      <c r="I83" s="295"/>
      <c r="J83" s="296"/>
      <c r="K83" s="297"/>
      <c r="L83" s="297"/>
      <c r="M83" s="297"/>
      <c r="N83" s="297"/>
      <c r="O83" s="298"/>
      <c r="P83" s="298"/>
      <c r="Q83" s="298"/>
      <c r="R83" s="298"/>
      <c r="S83" s="298"/>
      <c r="T83" s="114"/>
      <c r="U83" s="114"/>
      <c r="V83" s="299"/>
      <c r="W83" s="300"/>
      <c r="X83" s="300"/>
      <c r="Y83" s="300"/>
      <c r="Z83" s="300"/>
      <c r="AA83" s="301"/>
      <c r="AC83" s="291" t="s">
        <v>29</v>
      </c>
      <c r="AD83" s="292"/>
      <c r="AE83" s="46"/>
      <c r="AF83" s="289"/>
      <c r="AG83" s="290"/>
      <c r="AH83" s="275"/>
    </row>
    <row r="84" spans="2:34" s="1" customFormat="1" ht="24.95" customHeight="1" x14ac:dyDescent="0.2">
      <c r="B84" s="291" t="s">
        <v>31</v>
      </c>
      <c r="C84" s="292"/>
      <c r="D84" s="49"/>
      <c r="E84" s="293"/>
      <c r="F84" s="294"/>
      <c r="G84" s="294"/>
      <c r="H84" s="294"/>
      <c r="I84" s="295"/>
      <c r="J84" s="296"/>
      <c r="K84" s="297"/>
      <c r="L84" s="297"/>
      <c r="M84" s="297"/>
      <c r="N84" s="297"/>
      <c r="O84" s="298"/>
      <c r="P84" s="298"/>
      <c r="Q84" s="298"/>
      <c r="R84" s="298"/>
      <c r="S84" s="298"/>
      <c r="T84" s="114"/>
      <c r="U84" s="114"/>
      <c r="V84" s="299"/>
      <c r="W84" s="300"/>
      <c r="X84" s="300"/>
      <c r="Y84" s="300"/>
      <c r="Z84" s="300"/>
      <c r="AA84" s="301"/>
      <c r="AC84" s="291" t="s">
        <v>31</v>
      </c>
      <c r="AD84" s="292"/>
      <c r="AE84" s="46"/>
      <c r="AF84" s="289"/>
      <c r="AG84" s="290"/>
      <c r="AH84" s="275"/>
    </row>
    <row r="85" spans="2:34" s="1" customFormat="1" ht="24.95" customHeight="1" x14ac:dyDescent="0.2">
      <c r="B85" s="291" t="s">
        <v>29</v>
      </c>
      <c r="C85" s="292"/>
      <c r="D85" s="49"/>
      <c r="E85" s="293"/>
      <c r="F85" s="294"/>
      <c r="G85" s="294"/>
      <c r="H85" s="294"/>
      <c r="I85" s="295"/>
      <c r="J85" s="296"/>
      <c r="K85" s="297"/>
      <c r="L85" s="297"/>
      <c r="M85" s="297"/>
      <c r="N85" s="297"/>
      <c r="O85" s="298"/>
      <c r="P85" s="298"/>
      <c r="Q85" s="298"/>
      <c r="R85" s="298"/>
      <c r="S85" s="298"/>
      <c r="T85" s="114"/>
      <c r="U85" s="114"/>
      <c r="V85" s="299"/>
      <c r="W85" s="300"/>
      <c r="X85" s="300"/>
      <c r="Y85" s="300"/>
      <c r="Z85" s="300"/>
      <c r="AA85" s="301"/>
      <c r="AC85" s="291" t="s">
        <v>29</v>
      </c>
      <c r="AD85" s="292"/>
      <c r="AE85" s="46"/>
      <c r="AF85" s="289"/>
      <c r="AG85" s="290"/>
      <c r="AH85" s="275"/>
    </row>
    <row r="86" spans="2:34" s="1" customFormat="1" ht="24.95" customHeight="1" x14ac:dyDescent="0.2">
      <c r="B86" s="291" t="s">
        <v>32</v>
      </c>
      <c r="C86" s="292"/>
      <c r="D86" s="49"/>
      <c r="E86" s="293"/>
      <c r="F86" s="294"/>
      <c r="G86" s="294"/>
      <c r="H86" s="294"/>
      <c r="I86" s="295"/>
      <c r="J86" s="296"/>
      <c r="K86" s="297"/>
      <c r="L86" s="297"/>
      <c r="M86" s="297"/>
      <c r="N86" s="297"/>
      <c r="O86" s="298"/>
      <c r="P86" s="298"/>
      <c r="Q86" s="298"/>
      <c r="R86" s="298"/>
      <c r="S86" s="298"/>
      <c r="T86" s="114"/>
      <c r="U86" s="114"/>
      <c r="V86" s="299"/>
      <c r="W86" s="300"/>
      <c r="X86" s="300"/>
      <c r="Y86" s="300"/>
      <c r="Z86" s="300"/>
      <c r="AA86" s="301"/>
      <c r="AC86" s="291" t="s">
        <v>32</v>
      </c>
      <c r="AD86" s="292"/>
      <c r="AE86" s="46"/>
      <c r="AF86" s="289"/>
      <c r="AG86" s="290"/>
      <c r="AH86" s="275"/>
    </row>
    <row r="87" spans="2:34" s="1" customFormat="1" ht="24.95" customHeight="1" thickBot="1" x14ac:dyDescent="0.25">
      <c r="B87" s="305" t="s">
        <v>29</v>
      </c>
      <c r="C87" s="306"/>
      <c r="D87" s="49"/>
      <c r="E87" s="307"/>
      <c r="F87" s="308"/>
      <c r="G87" s="308"/>
      <c r="H87" s="308"/>
      <c r="I87" s="309"/>
      <c r="J87" s="310"/>
      <c r="K87" s="311"/>
      <c r="L87" s="311"/>
      <c r="M87" s="311"/>
      <c r="N87" s="311"/>
      <c r="O87" s="298"/>
      <c r="P87" s="298"/>
      <c r="Q87" s="298"/>
      <c r="R87" s="298"/>
      <c r="S87" s="298"/>
      <c r="T87" s="113"/>
      <c r="U87" s="113"/>
      <c r="V87" s="310"/>
      <c r="W87" s="311"/>
      <c r="X87" s="311"/>
      <c r="Y87" s="311"/>
      <c r="Z87" s="311"/>
      <c r="AA87" s="312"/>
      <c r="AC87" s="305" t="s">
        <v>29</v>
      </c>
      <c r="AD87" s="306"/>
      <c r="AE87" s="46"/>
      <c r="AF87" s="302"/>
      <c r="AG87" s="303"/>
      <c r="AH87" s="276"/>
    </row>
    <row r="88" spans="2:34" s="1" customFormat="1" ht="17.25" customHeight="1" x14ac:dyDescent="0.2">
      <c r="AF88" s="304"/>
      <c r="AG88" s="304"/>
      <c r="AH88" s="6"/>
    </row>
    <row r="89" spans="2:34" s="1" customFormat="1" x14ac:dyDescent="0.2">
      <c r="AF89" s="304"/>
      <c r="AG89" s="304"/>
      <c r="AH89" s="6"/>
    </row>
    <row r="90" spans="2:34" s="1" customFormat="1" x14ac:dyDescent="0.2">
      <c r="AH90" s="6"/>
    </row>
    <row r="91" spans="2:34" s="1" customFormat="1" x14ac:dyDescent="0.2">
      <c r="AH91" s="6"/>
    </row>
    <row r="92" spans="2:34" s="1" customFormat="1" x14ac:dyDescent="0.2">
      <c r="AH92" s="6"/>
    </row>
    <row r="93" spans="2:34" s="1" customFormat="1" ht="15" x14ac:dyDescent="0.2">
      <c r="S93" s="298"/>
      <c r="T93" s="298"/>
      <c r="U93" s="298"/>
      <c r="AH93" s="6"/>
    </row>
    <row r="94" spans="2:34" s="1" customFormat="1" x14ac:dyDescent="0.2">
      <c r="AH94" s="6"/>
    </row>
    <row r="95" spans="2:34" s="1" customFormat="1" x14ac:dyDescent="0.2">
      <c r="AH95" s="6"/>
    </row>
    <row r="96" spans="2:34" s="1" customFormat="1" x14ac:dyDescent="0.2">
      <c r="AH96" s="6"/>
    </row>
    <row r="97" spans="34:34" s="1" customFormat="1" x14ac:dyDescent="0.2">
      <c r="AH97" s="6"/>
    </row>
    <row r="98" spans="34:34" s="1" customFormat="1" x14ac:dyDescent="0.2">
      <c r="AH98" s="6"/>
    </row>
    <row r="99" spans="34:34" s="1" customFormat="1" x14ac:dyDescent="0.2">
      <c r="AH99" s="6"/>
    </row>
    <row r="100" spans="34:34" s="1" customFormat="1" x14ac:dyDescent="0.2">
      <c r="AH100" s="6"/>
    </row>
    <row r="101" spans="34:34" s="1" customFormat="1" x14ac:dyDescent="0.2">
      <c r="AH101" s="6"/>
    </row>
    <row r="102" spans="34:34" s="1" customFormat="1" x14ac:dyDescent="0.2">
      <c r="AH102" s="6"/>
    </row>
    <row r="103" spans="34:34" s="1" customFormat="1" x14ac:dyDescent="0.2">
      <c r="AH103" s="6"/>
    </row>
    <row r="104" spans="34:34" s="1" customFormat="1" x14ac:dyDescent="0.2">
      <c r="AH104" s="6"/>
    </row>
    <row r="105" spans="34:34" s="1" customFormat="1" x14ac:dyDescent="0.2">
      <c r="AH105" s="6"/>
    </row>
    <row r="106" spans="34:34" s="1" customFormat="1" x14ac:dyDescent="0.2">
      <c r="AH106" s="6"/>
    </row>
    <row r="107" spans="34:34" s="1" customFormat="1" x14ac:dyDescent="0.2">
      <c r="AH107" s="6"/>
    </row>
    <row r="108" spans="34:34" s="1" customFormat="1" x14ac:dyDescent="0.2">
      <c r="AH108" s="6"/>
    </row>
    <row r="109" spans="34:34" s="1" customFormat="1" x14ac:dyDescent="0.2">
      <c r="AH109" s="6"/>
    </row>
    <row r="110" spans="34:34" s="1" customFormat="1" x14ac:dyDescent="0.2">
      <c r="AH110" s="6"/>
    </row>
    <row r="111" spans="34:34" s="1" customFormat="1" x14ac:dyDescent="0.2">
      <c r="AH111" s="6"/>
    </row>
    <row r="112" spans="34:34" s="1" customFormat="1" x14ac:dyDescent="0.2">
      <c r="AH112" s="6"/>
    </row>
    <row r="113" spans="34:34" s="1" customFormat="1" x14ac:dyDescent="0.2">
      <c r="AH113" s="6"/>
    </row>
    <row r="114" spans="34:34" s="1" customFormat="1" x14ac:dyDescent="0.2">
      <c r="AH114" s="6"/>
    </row>
    <row r="115" spans="34:34" s="1" customFormat="1" x14ac:dyDescent="0.2">
      <c r="AH115" s="6"/>
    </row>
    <row r="116" spans="34:34" s="1" customFormat="1" x14ac:dyDescent="0.2">
      <c r="AH116" s="6"/>
    </row>
    <row r="117" spans="34:34" s="1" customFormat="1" x14ac:dyDescent="0.2">
      <c r="AH117" s="6"/>
    </row>
    <row r="118" spans="34:34" s="1" customFormat="1" x14ac:dyDescent="0.2">
      <c r="AH118" s="6"/>
    </row>
    <row r="119" spans="34:34" s="1" customFormat="1" x14ac:dyDescent="0.2">
      <c r="AH119" s="6"/>
    </row>
    <row r="120" spans="34:34" s="1" customFormat="1" x14ac:dyDescent="0.2">
      <c r="AH120" s="6"/>
    </row>
    <row r="121" spans="34:34" s="1" customFormat="1" x14ac:dyDescent="0.2">
      <c r="AH121" s="6"/>
    </row>
    <row r="122" spans="34:34" s="1" customFormat="1" x14ac:dyDescent="0.2">
      <c r="AH122" s="6"/>
    </row>
    <row r="123" spans="34:34" s="1" customFormat="1" x14ac:dyDescent="0.2">
      <c r="AH123" s="6"/>
    </row>
    <row r="124" spans="34:34" s="1" customFormat="1" x14ac:dyDescent="0.2">
      <c r="AH124" s="6"/>
    </row>
    <row r="125" spans="34:34" s="1" customFormat="1" x14ac:dyDescent="0.2">
      <c r="AH125" s="6"/>
    </row>
    <row r="126" spans="34:34" s="1" customFormat="1" x14ac:dyDescent="0.2">
      <c r="AH126" s="6"/>
    </row>
    <row r="127" spans="34:34" s="1" customFormat="1" x14ac:dyDescent="0.2">
      <c r="AH127" s="6"/>
    </row>
    <row r="128" spans="34:34" s="1" customFormat="1" x14ac:dyDescent="0.2">
      <c r="AH128" s="6"/>
    </row>
    <row r="129" spans="34:34" s="1" customFormat="1" x14ac:dyDescent="0.2">
      <c r="AH129" s="6"/>
    </row>
    <row r="130" spans="34:34" s="1" customFormat="1" x14ac:dyDescent="0.2">
      <c r="AH130" s="6"/>
    </row>
    <row r="131" spans="34:34" s="1" customFormat="1" x14ac:dyDescent="0.2">
      <c r="AH131" s="6"/>
    </row>
    <row r="132" spans="34:34" s="1" customFormat="1" x14ac:dyDescent="0.2">
      <c r="AH132" s="6"/>
    </row>
    <row r="133" spans="34:34" s="1" customFormat="1" x14ac:dyDescent="0.2">
      <c r="AH133" s="6"/>
    </row>
    <row r="134" spans="34:34" s="1" customFormat="1" x14ac:dyDescent="0.2">
      <c r="AH134" s="6"/>
    </row>
    <row r="135" spans="34:34" s="1" customFormat="1" x14ac:dyDescent="0.2">
      <c r="AH135" s="6"/>
    </row>
    <row r="136" spans="34:34" s="1" customFormat="1" x14ac:dyDescent="0.2">
      <c r="AH136" s="6"/>
    </row>
    <row r="137" spans="34:34" s="1" customFormat="1" x14ac:dyDescent="0.2">
      <c r="AH137" s="6"/>
    </row>
    <row r="138" spans="34:34" s="1" customFormat="1" x14ac:dyDescent="0.2">
      <c r="AH138" s="6"/>
    </row>
    <row r="139" spans="34:34" s="1" customFormat="1" x14ac:dyDescent="0.2">
      <c r="AH139" s="6"/>
    </row>
    <row r="140" spans="34:34" s="1" customFormat="1" x14ac:dyDescent="0.2">
      <c r="AH140" s="6"/>
    </row>
    <row r="141" spans="34:34" s="1" customFormat="1" x14ac:dyDescent="0.2">
      <c r="AH141" s="6"/>
    </row>
    <row r="142" spans="34:34" s="1" customFormat="1" x14ac:dyDescent="0.2">
      <c r="AH142" s="6"/>
    </row>
    <row r="143" spans="34:34" s="1" customFormat="1" x14ac:dyDescent="0.2">
      <c r="AH143" s="6"/>
    </row>
    <row r="144" spans="34:34" s="1" customFormat="1" x14ac:dyDescent="0.2">
      <c r="AH144" s="6"/>
    </row>
    <row r="145" spans="34:34" s="1" customFormat="1" x14ac:dyDescent="0.2">
      <c r="AH145" s="6"/>
    </row>
    <row r="146" spans="34:34" s="1" customFormat="1" x14ac:dyDescent="0.2">
      <c r="AH146" s="6"/>
    </row>
    <row r="147" spans="34:34" s="1" customFormat="1" x14ac:dyDescent="0.2">
      <c r="AH147" s="6"/>
    </row>
    <row r="148" spans="34:34" s="1" customFormat="1" x14ac:dyDescent="0.2">
      <c r="AH148" s="6"/>
    </row>
    <row r="149" spans="34:34" s="1" customFormat="1" x14ac:dyDescent="0.2">
      <c r="AH149" s="6"/>
    </row>
    <row r="150" spans="34:34" s="1" customFormat="1" x14ac:dyDescent="0.2">
      <c r="AH150" s="6"/>
    </row>
    <row r="151" spans="34:34" s="1" customFormat="1" x14ac:dyDescent="0.2">
      <c r="AH151" s="6"/>
    </row>
    <row r="152" spans="34:34" s="1" customFormat="1" x14ac:dyDescent="0.2">
      <c r="AH152" s="6"/>
    </row>
    <row r="153" spans="34:34" s="1" customFormat="1" x14ac:dyDescent="0.2">
      <c r="AH153" s="6"/>
    </row>
    <row r="154" spans="34:34" s="1" customFormat="1" x14ac:dyDescent="0.2">
      <c r="AH154" s="6"/>
    </row>
    <row r="155" spans="34:34" s="1" customFormat="1" x14ac:dyDescent="0.2">
      <c r="AH155" s="6"/>
    </row>
    <row r="156" spans="34:34" s="1" customFormat="1" x14ac:dyDescent="0.2">
      <c r="AH156" s="6"/>
    </row>
    <row r="157" spans="34:34" s="1" customFormat="1" x14ac:dyDescent="0.2">
      <c r="AH157" s="6"/>
    </row>
    <row r="158" spans="34:34" s="1" customFormat="1" x14ac:dyDescent="0.2">
      <c r="AH158" s="6"/>
    </row>
    <row r="159" spans="34:34" s="1" customFormat="1" x14ac:dyDescent="0.2">
      <c r="AH159" s="6"/>
    </row>
    <row r="160" spans="34:34" s="1" customFormat="1" x14ac:dyDescent="0.2">
      <c r="AH160" s="6"/>
    </row>
    <row r="161" spans="34:34" s="1" customFormat="1" x14ac:dyDescent="0.2">
      <c r="AH161" s="6"/>
    </row>
    <row r="162" spans="34:34" s="1" customFormat="1" x14ac:dyDescent="0.2">
      <c r="AH162" s="6"/>
    </row>
    <row r="163" spans="34:34" s="1" customFormat="1" x14ac:dyDescent="0.2">
      <c r="AH163" s="6"/>
    </row>
    <row r="164" spans="34:34" s="1" customFormat="1" x14ac:dyDescent="0.2">
      <c r="AH164" s="6"/>
    </row>
    <row r="165" spans="34:34" s="1" customFormat="1" x14ac:dyDescent="0.2">
      <c r="AH165" s="6"/>
    </row>
    <row r="166" spans="34:34" s="1" customFormat="1" x14ac:dyDescent="0.2">
      <c r="AH166" s="6"/>
    </row>
    <row r="167" spans="34:34" s="1" customFormat="1" x14ac:dyDescent="0.2">
      <c r="AH167" s="6"/>
    </row>
    <row r="168" spans="34:34" s="1" customFormat="1" x14ac:dyDescent="0.2">
      <c r="AH168" s="6"/>
    </row>
    <row r="169" spans="34:34" s="1" customFormat="1" x14ac:dyDescent="0.2">
      <c r="AH169" s="6"/>
    </row>
    <row r="170" spans="34:34" s="1" customFormat="1" x14ac:dyDescent="0.2">
      <c r="AH170" s="6"/>
    </row>
    <row r="171" spans="34:34" s="1" customFormat="1" x14ac:dyDescent="0.2">
      <c r="AH171" s="6"/>
    </row>
    <row r="172" spans="34:34" s="1" customFormat="1" x14ac:dyDescent="0.2">
      <c r="AH172" s="6"/>
    </row>
    <row r="173" spans="34:34" s="1" customFormat="1" x14ac:dyDescent="0.2">
      <c r="AH173" s="6"/>
    </row>
    <row r="174" spans="34:34" s="1" customFormat="1" x14ac:dyDescent="0.2">
      <c r="AH174" s="6"/>
    </row>
    <row r="175" spans="34:34" s="1" customFormat="1" x14ac:dyDescent="0.2">
      <c r="AH175" s="6"/>
    </row>
    <row r="176" spans="34:34" s="1" customFormat="1" x14ac:dyDescent="0.2">
      <c r="AH176" s="6"/>
    </row>
    <row r="177" spans="34:34" s="1" customFormat="1" x14ac:dyDescent="0.2">
      <c r="AH177" s="6"/>
    </row>
    <row r="178" spans="34:34" s="1" customFormat="1" x14ac:dyDescent="0.2">
      <c r="AH178" s="6"/>
    </row>
    <row r="179" spans="34:34" s="1" customFormat="1" x14ac:dyDescent="0.2">
      <c r="AH179" s="6"/>
    </row>
    <row r="180" spans="34:34" s="1" customFormat="1" x14ac:dyDescent="0.2">
      <c r="AH180" s="6"/>
    </row>
    <row r="181" spans="34:34" s="1" customFormat="1" x14ac:dyDescent="0.2">
      <c r="AH181" s="6"/>
    </row>
    <row r="182" spans="34:34" s="1" customFormat="1" x14ac:dyDescent="0.2">
      <c r="AH182" s="6"/>
    </row>
    <row r="183" spans="34:34" s="1" customFormat="1" x14ac:dyDescent="0.2">
      <c r="AH183" s="6"/>
    </row>
    <row r="184" spans="34:34" s="1" customFormat="1" x14ac:dyDescent="0.2">
      <c r="AH184" s="6"/>
    </row>
    <row r="185" spans="34:34" s="1" customFormat="1" x14ac:dyDescent="0.2">
      <c r="AH185" s="6"/>
    </row>
    <row r="186" spans="34:34" s="1" customFormat="1" x14ac:dyDescent="0.2">
      <c r="AH186" s="6"/>
    </row>
    <row r="187" spans="34:34" s="1" customFormat="1" x14ac:dyDescent="0.2">
      <c r="AH187" s="6"/>
    </row>
    <row r="188" spans="34:34" s="1" customFormat="1" x14ac:dyDescent="0.2">
      <c r="AH188" s="6"/>
    </row>
    <row r="189" spans="34:34" s="1" customFormat="1" x14ac:dyDescent="0.2">
      <c r="AH189" s="6"/>
    </row>
    <row r="190" spans="34:34" s="1" customFormat="1" x14ac:dyDescent="0.2">
      <c r="AH190" s="6"/>
    </row>
    <row r="191" spans="34:34" s="1" customFormat="1" x14ac:dyDescent="0.2">
      <c r="AH191" s="6"/>
    </row>
    <row r="192" spans="34:34" s="1" customFormat="1" x14ac:dyDescent="0.2">
      <c r="AH192" s="6"/>
    </row>
    <row r="193" spans="34:34" s="1" customFormat="1" x14ac:dyDescent="0.2">
      <c r="AH193" s="6"/>
    </row>
    <row r="194" spans="34:34" s="1" customFormat="1" x14ac:dyDescent="0.2">
      <c r="AH194" s="6"/>
    </row>
    <row r="195" spans="34:34" s="1" customFormat="1" x14ac:dyDescent="0.2">
      <c r="AH195" s="6"/>
    </row>
    <row r="196" spans="34:34" s="1" customFormat="1" x14ac:dyDescent="0.2">
      <c r="AH196" s="6"/>
    </row>
    <row r="197" spans="34:34" s="1" customFormat="1" x14ac:dyDescent="0.2">
      <c r="AH197" s="6"/>
    </row>
    <row r="198" spans="34:34" s="1" customFormat="1" x14ac:dyDescent="0.2">
      <c r="AH198" s="6"/>
    </row>
    <row r="199" spans="34:34" s="1" customFormat="1" x14ac:dyDescent="0.2">
      <c r="AH199" s="6"/>
    </row>
    <row r="200" spans="34:34" s="1" customFormat="1" x14ac:dyDescent="0.2">
      <c r="AH200" s="6"/>
    </row>
    <row r="201" spans="34:34" s="1" customFormat="1" x14ac:dyDescent="0.2">
      <c r="AH201" s="6"/>
    </row>
    <row r="202" spans="34:34" s="1" customFormat="1" x14ac:dyDescent="0.2">
      <c r="AH202" s="6"/>
    </row>
    <row r="203" spans="34:34" s="1" customFormat="1" x14ac:dyDescent="0.2">
      <c r="AH203" s="6"/>
    </row>
    <row r="204" spans="34:34" s="1" customFormat="1" x14ac:dyDescent="0.2">
      <c r="AH204" s="6"/>
    </row>
    <row r="205" spans="34:34" s="1" customFormat="1" x14ac:dyDescent="0.2">
      <c r="AH205" s="6"/>
    </row>
    <row r="206" spans="34:34" s="1" customFormat="1" x14ac:dyDescent="0.2">
      <c r="AH206" s="6"/>
    </row>
    <row r="207" spans="34:34" s="1" customFormat="1" x14ac:dyDescent="0.2">
      <c r="AH207" s="6"/>
    </row>
    <row r="208" spans="34:34" s="1" customFormat="1" x14ac:dyDescent="0.2">
      <c r="AH208" s="6"/>
    </row>
    <row r="209" spans="34:34" s="1" customFormat="1" x14ac:dyDescent="0.2">
      <c r="AH209" s="6"/>
    </row>
    <row r="210" spans="34:34" s="1" customFormat="1" x14ac:dyDescent="0.2">
      <c r="AH210" s="6"/>
    </row>
    <row r="211" spans="34:34" s="1" customFormat="1" x14ac:dyDescent="0.2">
      <c r="AH211" s="6"/>
    </row>
    <row r="212" spans="34:34" s="1" customFormat="1" x14ac:dyDescent="0.2">
      <c r="AH212" s="6"/>
    </row>
    <row r="213" spans="34:34" s="1" customFormat="1" x14ac:dyDescent="0.2">
      <c r="AH213" s="6"/>
    </row>
    <row r="214" spans="34:34" s="1" customFormat="1" x14ac:dyDescent="0.2">
      <c r="AH214" s="6"/>
    </row>
    <row r="215" spans="34:34" s="1" customFormat="1" x14ac:dyDescent="0.2">
      <c r="AH215" s="6"/>
    </row>
    <row r="216" spans="34:34" s="1" customFormat="1" x14ac:dyDescent="0.2">
      <c r="AH216" s="6"/>
    </row>
    <row r="217" spans="34:34" s="1" customFormat="1" x14ac:dyDescent="0.2">
      <c r="AH217" s="6"/>
    </row>
    <row r="218" spans="34:34" s="1" customFormat="1" x14ac:dyDescent="0.2">
      <c r="AH218" s="6"/>
    </row>
    <row r="219" spans="34:34" s="1" customFormat="1" x14ac:dyDescent="0.2">
      <c r="AH219" s="6"/>
    </row>
    <row r="220" spans="34:34" s="1" customFormat="1" x14ac:dyDescent="0.2">
      <c r="AH220" s="6"/>
    </row>
    <row r="221" spans="34:34" s="1" customFormat="1" x14ac:dyDescent="0.2">
      <c r="AH221" s="6"/>
    </row>
    <row r="222" spans="34:34" s="1" customFormat="1" x14ac:dyDescent="0.2">
      <c r="AH222" s="6"/>
    </row>
    <row r="223" spans="34:34" s="1" customFormat="1" x14ac:dyDescent="0.2">
      <c r="AH223" s="6"/>
    </row>
    <row r="224" spans="34:34" s="1" customFormat="1" x14ac:dyDescent="0.2">
      <c r="AH224" s="6"/>
    </row>
    <row r="225" spans="34:34" s="1" customFormat="1" x14ac:dyDescent="0.2">
      <c r="AH225" s="6"/>
    </row>
    <row r="226" spans="34:34" s="1" customFormat="1" x14ac:dyDescent="0.2">
      <c r="AH226" s="6"/>
    </row>
    <row r="227" spans="34:34" s="1" customFormat="1" x14ac:dyDescent="0.2">
      <c r="AH227" s="6"/>
    </row>
    <row r="228" spans="34:34" s="1" customFormat="1" x14ac:dyDescent="0.2">
      <c r="AH228" s="6"/>
    </row>
    <row r="229" spans="34:34" s="1" customFormat="1" x14ac:dyDescent="0.2">
      <c r="AH229" s="6"/>
    </row>
    <row r="230" spans="34:34" s="1" customFormat="1" x14ac:dyDescent="0.2">
      <c r="AH230" s="6"/>
    </row>
    <row r="231" spans="34:34" s="1" customFormat="1" x14ac:dyDescent="0.2">
      <c r="AH231" s="6"/>
    </row>
    <row r="232" spans="34:34" s="1" customFormat="1" x14ac:dyDescent="0.2">
      <c r="AH232" s="6"/>
    </row>
    <row r="233" spans="34:34" s="1" customFormat="1" x14ac:dyDescent="0.2">
      <c r="AH233" s="6"/>
    </row>
    <row r="234" spans="34:34" s="1" customFormat="1" x14ac:dyDescent="0.2">
      <c r="AH234" s="6"/>
    </row>
    <row r="235" spans="34:34" s="1" customFormat="1" x14ac:dyDescent="0.2">
      <c r="AH235" s="6"/>
    </row>
    <row r="236" spans="34:34" s="1" customFormat="1" x14ac:dyDescent="0.2">
      <c r="AH236" s="6"/>
    </row>
    <row r="237" spans="34:34" s="1" customFormat="1" x14ac:dyDescent="0.2">
      <c r="AH237" s="6"/>
    </row>
    <row r="238" spans="34:34" s="1" customFormat="1" x14ac:dyDescent="0.2">
      <c r="AH238" s="6"/>
    </row>
    <row r="239" spans="34:34" s="1" customFormat="1" x14ac:dyDescent="0.2">
      <c r="AH239" s="6"/>
    </row>
    <row r="240" spans="34:34" s="1" customFormat="1" x14ac:dyDescent="0.2">
      <c r="AH240" s="6"/>
    </row>
    <row r="241" spans="34:34" s="1" customFormat="1" x14ac:dyDescent="0.2">
      <c r="AH241" s="6"/>
    </row>
    <row r="242" spans="34:34" s="1" customFormat="1" x14ac:dyDescent="0.2">
      <c r="AH242" s="6"/>
    </row>
    <row r="243" spans="34:34" s="1" customFormat="1" x14ac:dyDescent="0.2">
      <c r="AH243" s="6"/>
    </row>
    <row r="244" spans="34:34" s="1" customFormat="1" x14ac:dyDescent="0.2">
      <c r="AH244" s="6"/>
    </row>
    <row r="245" spans="34:34" s="1" customFormat="1" x14ac:dyDescent="0.2">
      <c r="AH245" s="6"/>
    </row>
    <row r="246" spans="34:34" s="1" customFormat="1" x14ac:dyDescent="0.2">
      <c r="AH246" s="6"/>
    </row>
    <row r="247" spans="34:34" s="1" customFormat="1" x14ac:dyDescent="0.2">
      <c r="AH247" s="6"/>
    </row>
    <row r="248" spans="34:34" s="1" customFormat="1" x14ac:dyDescent="0.2">
      <c r="AH248" s="6"/>
    </row>
    <row r="249" spans="34:34" s="1" customFormat="1" x14ac:dyDescent="0.2">
      <c r="AH249" s="6"/>
    </row>
    <row r="250" spans="34:34" s="1" customFormat="1" x14ac:dyDescent="0.2">
      <c r="AH250" s="6"/>
    </row>
    <row r="251" spans="34:34" s="1" customFormat="1" x14ac:dyDescent="0.2">
      <c r="AH251" s="6"/>
    </row>
    <row r="252" spans="34:34" s="1" customFormat="1" x14ac:dyDescent="0.2">
      <c r="AH252" s="6"/>
    </row>
    <row r="253" spans="34:34" s="1" customFormat="1" x14ac:dyDescent="0.2">
      <c r="AH253" s="6"/>
    </row>
    <row r="254" spans="34:34" s="1" customFormat="1" x14ac:dyDescent="0.2">
      <c r="AH254" s="6"/>
    </row>
    <row r="255" spans="34:34" s="1" customFormat="1" x14ac:dyDescent="0.2">
      <c r="AH255" s="6"/>
    </row>
    <row r="256" spans="34:34" s="1" customFormat="1" x14ac:dyDescent="0.2">
      <c r="AH256" s="6"/>
    </row>
    <row r="257" spans="34:34" s="1" customFormat="1" x14ac:dyDescent="0.2">
      <c r="AH257" s="6"/>
    </row>
    <row r="258" spans="34:34" s="1" customFormat="1" x14ac:dyDescent="0.2">
      <c r="AH258" s="6"/>
    </row>
    <row r="259" spans="34:34" s="1" customFormat="1" x14ac:dyDescent="0.2">
      <c r="AH259" s="6"/>
    </row>
    <row r="260" spans="34:34" s="1" customFormat="1" x14ac:dyDescent="0.2">
      <c r="AH260" s="6"/>
    </row>
    <row r="261" spans="34:34" s="1" customFormat="1" x14ac:dyDescent="0.2">
      <c r="AH261" s="6"/>
    </row>
    <row r="262" spans="34:34" s="1" customFormat="1" x14ac:dyDescent="0.2">
      <c r="AH262" s="6"/>
    </row>
    <row r="263" spans="34:34" s="1" customFormat="1" x14ac:dyDescent="0.2">
      <c r="AH263" s="6"/>
    </row>
    <row r="264" spans="34:34" s="1" customFormat="1" x14ac:dyDescent="0.2">
      <c r="AH264" s="6"/>
    </row>
    <row r="265" spans="34:34" s="1" customFormat="1" x14ac:dyDescent="0.2">
      <c r="AH265" s="6"/>
    </row>
    <row r="266" spans="34:34" s="1" customFormat="1" x14ac:dyDescent="0.2">
      <c r="AH266" s="6"/>
    </row>
    <row r="267" spans="34:34" s="1" customFormat="1" x14ac:dyDescent="0.2">
      <c r="AH267" s="6"/>
    </row>
    <row r="268" spans="34:34" s="1" customFormat="1" x14ac:dyDescent="0.2">
      <c r="AH268" s="6"/>
    </row>
    <row r="269" spans="34:34" s="1" customFormat="1" x14ac:dyDescent="0.2">
      <c r="AH269" s="6"/>
    </row>
    <row r="270" spans="34:34" s="1" customFormat="1" x14ac:dyDescent="0.2">
      <c r="AH270" s="6"/>
    </row>
    <row r="271" spans="34:34" s="1" customFormat="1" x14ac:dyDescent="0.2">
      <c r="AH271" s="6"/>
    </row>
    <row r="272" spans="34:34" s="1" customFormat="1" x14ac:dyDescent="0.2">
      <c r="AH272" s="6"/>
    </row>
    <row r="273" spans="34:34" s="1" customFormat="1" x14ac:dyDescent="0.2">
      <c r="AH273" s="6"/>
    </row>
    <row r="274" spans="34:34" s="1" customFormat="1" x14ac:dyDescent="0.2">
      <c r="AH274" s="6"/>
    </row>
    <row r="275" spans="34:34" s="1" customFormat="1" x14ac:dyDescent="0.2">
      <c r="AH275" s="6"/>
    </row>
    <row r="276" spans="34:34" s="1" customFormat="1" x14ac:dyDescent="0.2">
      <c r="AH276" s="6"/>
    </row>
    <row r="277" spans="34:34" s="1" customFormat="1" x14ac:dyDescent="0.2">
      <c r="AH277" s="6"/>
    </row>
    <row r="278" spans="34:34" s="1" customFormat="1" x14ac:dyDescent="0.2">
      <c r="AH278" s="6"/>
    </row>
    <row r="279" spans="34:34" s="1" customFormat="1" x14ac:dyDescent="0.2">
      <c r="AH279" s="6"/>
    </row>
    <row r="280" spans="34:34" s="1" customFormat="1" x14ac:dyDescent="0.2">
      <c r="AH280" s="6"/>
    </row>
    <row r="281" spans="34:34" s="1" customFormat="1" x14ac:dyDescent="0.2">
      <c r="AH281" s="6"/>
    </row>
    <row r="282" spans="34:34" s="1" customFormat="1" x14ac:dyDescent="0.2">
      <c r="AH282" s="6"/>
    </row>
    <row r="283" spans="34:34" s="1" customFormat="1" x14ac:dyDescent="0.2">
      <c r="AH283" s="6"/>
    </row>
    <row r="284" spans="34:34" s="1" customFormat="1" x14ac:dyDescent="0.2">
      <c r="AH284" s="6"/>
    </row>
    <row r="285" spans="34:34" s="1" customFormat="1" x14ac:dyDescent="0.2">
      <c r="AH285" s="6"/>
    </row>
    <row r="286" spans="34:34" s="1" customFormat="1" x14ac:dyDescent="0.2">
      <c r="AH286" s="6"/>
    </row>
    <row r="287" spans="34:34" s="1" customFormat="1" x14ac:dyDescent="0.2">
      <c r="AH287" s="6"/>
    </row>
    <row r="288" spans="34:34" s="1" customFormat="1" x14ac:dyDescent="0.2">
      <c r="AH288" s="6"/>
    </row>
    <row r="289" spans="34:34" s="1" customFormat="1" x14ac:dyDescent="0.2">
      <c r="AH289" s="6"/>
    </row>
    <row r="290" spans="34:34" s="1" customFormat="1" x14ac:dyDescent="0.2">
      <c r="AH290" s="6"/>
    </row>
    <row r="291" spans="34:34" s="1" customFormat="1" x14ac:dyDescent="0.2">
      <c r="AH291" s="6"/>
    </row>
    <row r="292" spans="34:34" s="1" customFormat="1" x14ac:dyDescent="0.2">
      <c r="AH292" s="6"/>
    </row>
    <row r="293" spans="34:34" s="1" customFormat="1" x14ac:dyDescent="0.2">
      <c r="AH293" s="6"/>
    </row>
    <row r="294" spans="34:34" s="1" customFormat="1" x14ac:dyDescent="0.2">
      <c r="AH294" s="6"/>
    </row>
    <row r="295" spans="34:34" s="1" customFormat="1" x14ac:dyDescent="0.2">
      <c r="AH295" s="6"/>
    </row>
    <row r="296" spans="34:34" s="1" customFormat="1" x14ac:dyDescent="0.2">
      <c r="AH296" s="6"/>
    </row>
    <row r="297" spans="34:34" s="1" customFormat="1" x14ac:dyDescent="0.2">
      <c r="AH297" s="6"/>
    </row>
    <row r="298" spans="34:34" s="1" customFormat="1" x14ac:dyDescent="0.2">
      <c r="AH298" s="6"/>
    </row>
    <row r="299" spans="34:34" s="1" customFormat="1" x14ac:dyDescent="0.2">
      <c r="AH299" s="6"/>
    </row>
    <row r="300" spans="34:34" s="1" customFormat="1" x14ac:dyDescent="0.2">
      <c r="AH300" s="6"/>
    </row>
    <row r="301" spans="34:34" s="1" customFormat="1" x14ac:dyDescent="0.2">
      <c r="AH301" s="6"/>
    </row>
    <row r="302" spans="34:34" s="1" customFormat="1" x14ac:dyDescent="0.2">
      <c r="AH302" s="6"/>
    </row>
    <row r="303" spans="34:34" s="1" customFormat="1" x14ac:dyDescent="0.2">
      <c r="AH303" s="6"/>
    </row>
    <row r="304" spans="34:34" s="1" customFormat="1" x14ac:dyDescent="0.2">
      <c r="AH304" s="6"/>
    </row>
    <row r="305" spans="34:34" s="1" customFormat="1" x14ac:dyDescent="0.2">
      <c r="AH305" s="6"/>
    </row>
    <row r="306" spans="34:34" s="1" customFormat="1" x14ac:dyDescent="0.2">
      <c r="AH306" s="6"/>
    </row>
    <row r="307" spans="34:34" s="1" customFormat="1" x14ac:dyDescent="0.2">
      <c r="AH307" s="6"/>
    </row>
    <row r="308" spans="34:34" s="1" customFormat="1" x14ac:dyDescent="0.2">
      <c r="AH308" s="6"/>
    </row>
    <row r="309" spans="34:34" s="1" customFormat="1" x14ac:dyDescent="0.2">
      <c r="AH309" s="6"/>
    </row>
    <row r="310" spans="34:34" s="1" customFormat="1" x14ac:dyDescent="0.2">
      <c r="AH310" s="6"/>
    </row>
    <row r="311" spans="34:34" s="1" customFormat="1" x14ac:dyDescent="0.2">
      <c r="AH311" s="6"/>
    </row>
    <row r="312" spans="34:34" s="1" customFormat="1" x14ac:dyDescent="0.2">
      <c r="AH312" s="6"/>
    </row>
    <row r="313" spans="34:34" s="1" customFormat="1" x14ac:dyDescent="0.2">
      <c r="AH313" s="6"/>
    </row>
    <row r="314" spans="34:34" s="1" customFormat="1" x14ac:dyDescent="0.2">
      <c r="AH314" s="6"/>
    </row>
    <row r="315" spans="34:34" s="1" customFormat="1" x14ac:dyDescent="0.2">
      <c r="AH315" s="6"/>
    </row>
    <row r="316" spans="34:34" s="1" customFormat="1" x14ac:dyDescent="0.2">
      <c r="AH316" s="6"/>
    </row>
    <row r="317" spans="34:34" s="1" customFormat="1" x14ac:dyDescent="0.2">
      <c r="AH317" s="6"/>
    </row>
    <row r="318" spans="34:34" s="1" customFormat="1" x14ac:dyDescent="0.2">
      <c r="AH318" s="6"/>
    </row>
    <row r="319" spans="34:34" s="1" customFormat="1" x14ac:dyDescent="0.2">
      <c r="AH319" s="6"/>
    </row>
    <row r="320" spans="34:34" s="1" customFormat="1" x14ac:dyDescent="0.2">
      <c r="AH320" s="6"/>
    </row>
    <row r="321" spans="34:34" s="1" customFormat="1" x14ac:dyDescent="0.2">
      <c r="AH321" s="6"/>
    </row>
    <row r="322" spans="34:34" s="1" customFormat="1" x14ac:dyDescent="0.2">
      <c r="AH322" s="6"/>
    </row>
    <row r="323" spans="34:34" s="1" customFormat="1" x14ac:dyDescent="0.2">
      <c r="AH323" s="6"/>
    </row>
    <row r="324" spans="34:34" s="1" customFormat="1" x14ac:dyDescent="0.2">
      <c r="AH324" s="6"/>
    </row>
    <row r="325" spans="34:34" s="1" customFormat="1" x14ac:dyDescent="0.2">
      <c r="AH325" s="6"/>
    </row>
    <row r="326" spans="34:34" s="1" customFormat="1" x14ac:dyDescent="0.2">
      <c r="AH326" s="6"/>
    </row>
    <row r="327" spans="34:34" s="1" customFormat="1" x14ac:dyDescent="0.2">
      <c r="AH327" s="6"/>
    </row>
    <row r="328" spans="34:34" s="1" customFormat="1" x14ac:dyDescent="0.2">
      <c r="AH328" s="6"/>
    </row>
    <row r="329" spans="34:34" s="1" customFormat="1" x14ac:dyDescent="0.2">
      <c r="AH329" s="6"/>
    </row>
    <row r="330" spans="34:34" s="1" customFormat="1" x14ac:dyDescent="0.2">
      <c r="AH330" s="6"/>
    </row>
    <row r="331" spans="34:34" s="1" customFormat="1" x14ac:dyDescent="0.2">
      <c r="AH331" s="6"/>
    </row>
    <row r="332" spans="34:34" s="1" customFormat="1" x14ac:dyDescent="0.2">
      <c r="AH332" s="6"/>
    </row>
    <row r="333" spans="34:34" s="1" customFormat="1" x14ac:dyDescent="0.2">
      <c r="AH333" s="6"/>
    </row>
    <row r="334" spans="34:34" s="1" customFormat="1" x14ac:dyDescent="0.2">
      <c r="AH334" s="6"/>
    </row>
    <row r="335" spans="34:34" s="1" customFormat="1" x14ac:dyDescent="0.2">
      <c r="AH335" s="6"/>
    </row>
    <row r="336" spans="34:34" s="1" customFormat="1" x14ac:dyDescent="0.2">
      <c r="AH336" s="6"/>
    </row>
    <row r="337" spans="34:34" s="1" customFormat="1" x14ac:dyDescent="0.2">
      <c r="AH337" s="6"/>
    </row>
    <row r="338" spans="34:34" s="1" customFormat="1" x14ac:dyDescent="0.2">
      <c r="AH338" s="6"/>
    </row>
    <row r="339" spans="34:34" s="1" customFormat="1" x14ac:dyDescent="0.2">
      <c r="AH339" s="6"/>
    </row>
    <row r="340" spans="34:34" s="1" customFormat="1" x14ac:dyDescent="0.2">
      <c r="AH340" s="6"/>
    </row>
    <row r="341" spans="34:34" s="1" customFormat="1" x14ac:dyDescent="0.2">
      <c r="AH341" s="6"/>
    </row>
    <row r="342" spans="34:34" s="1" customFormat="1" x14ac:dyDescent="0.2">
      <c r="AH342" s="6"/>
    </row>
    <row r="343" spans="34:34" s="1" customFormat="1" x14ac:dyDescent="0.2">
      <c r="AH343" s="6"/>
    </row>
    <row r="344" spans="34:34" s="1" customFormat="1" x14ac:dyDescent="0.2">
      <c r="AH344" s="6"/>
    </row>
    <row r="345" spans="34:34" s="1" customFormat="1" x14ac:dyDescent="0.2">
      <c r="AH345" s="6"/>
    </row>
    <row r="346" spans="34:34" s="1" customFormat="1" x14ac:dyDescent="0.2">
      <c r="AH346" s="6"/>
    </row>
    <row r="347" spans="34:34" s="1" customFormat="1" x14ac:dyDescent="0.2">
      <c r="AH347" s="6"/>
    </row>
    <row r="348" spans="34:34" s="1" customFormat="1" x14ac:dyDescent="0.2">
      <c r="AH348" s="6"/>
    </row>
    <row r="349" spans="34:34" s="1" customFormat="1" x14ac:dyDescent="0.2">
      <c r="AH349" s="6"/>
    </row>
    <row r="350" spans="34:34" s="1" customFormat="1" x14ac:dyDescent="0.2">
      <c r="AH350" s="6"/>
    </row>
    <row r="351" spans="34:34" s="1" customFormat="1" x14ac:dyDescent="0.2">
      <c r="AH351" s="6"/>
    </row>
    <row r="352" spans="34:34" s="1" customFormat="1" x14ac:dyDescent="0.2">
      <c r="AH352" s="6"/>
    </row>
    <row r="353" spans="34:34" s="1" customFormat="1" x14ac:dyDescent="0.2">
      <c r="AH353" s="6"/>
    </row>
    <row r="354" spans="34:34" s="1" customFormat="1" x14ac:dyDescent="0.2">
      <c r="AH354" s="6"/>
    </row>
    <row r="355" spans="34:34" s="1" customFormat="1" x14ac:dyDescent="0.2">
      <c r="AH355" s="6"/>
    </row>
    <row r="356" spans="34:34" s="1" customFormat="1" x14ac:dyDescent="0.2">
      <c r="AH356" s="6"/>
    </row>
    <row r="357" spans="34:34" s="1" customFormat="1" x14ac:dyDescent="0.2">
      <c r="AH357" s="6"/>
    </row>
    <row r="358" spans="34:34" s="1" customFormat="1" x14ac:dyDescent="0.2">
      <c r="AH358" s="6"/>
    </row>
    <row r="359" spans="34:34" s="1" customFormat="1" x14ac:dyDescent="0.2">
      <c r="AH359" s="6"/>
    </row>
    <row r="360" spans="34:34" s="1" customFormat="1" x14ac:dyDescent="0.2">
      <c r="AH360" s="6"/>
    </row>
    <row r="361" spans="34:34" s="1" customFormat="1" x14ac:dyDescent="0.2">
      <c r="AH361" s="6"/>
    </row>
    <row r="362" spans="34:34" s="1" customFormat="1" x14ac:dyDescent="0.2">
      <c r="AH362" s="6"/>
    </row>
    <row r="363" spans="34:34" s="1" customFormat="1" x14ac:dyDescent="0.2">
      <c r="AH363" s="6"/>
    </row>
    <row r="364" spans="34:34" s="1" customFormat="1" x14ac:dyDescent="0.2">
      <c r="AH364" s="6"/>
    </row>
    <row r="365" spans="34:34" s="1" customFormat="1" x14ac:dyDescent="0.2">
      <c r="AH365" s="6"/>
    </row>
    <row r="366" spans="34:34" s="1" customFormat="1" x14ac:dyDescent="0.2">
      <c r="AH366" s="6"/>
    </row>
    <row r="367" spans="34:34" s="1" customFormat="1" x14ac:dyDescent="0.2">
      <c r="AH367" s="6"/>
    </row>
    <row r="368" spans="34:34" s="1" customFormat="1" x14ac:dyDescent="0.2">
      <c r="AH368" s="6"/>
    </row>
    <row r="369" spans="34:34" s="1" customFormat="1" x14ac:dyDescent="0.2">
      <c r="AH369" s="6"/>
    </row>
    <row r="370" spans="34:34" s="1" customFormat="1" x14ac:dyDescent="0.2">
      <c r="AH370" s="6"/>
    </row>
    <row r="371" spans="34:34" s="1" customFormat="1" x14ac:dyDescent="0.2">
      <c r="AH371" s="6"/>
    </row>
    <row r="372" spans="34:34" s="1" customFormat="1" x14ac:dyDescent="0.2">
      <c r="AH372" s="6"/>
    </row>
    <row r="373" spans="34:34" s="1" customFormat="1" x14ac:dyDescent="0.2">
      <c r="AH373" s="6"/>
    </row>
    <row r="374" spans="34:34" s="1" customFormat="1" x14ac:dyDescent="0.2">
      <c r="AH374" s="6"/>
    </row>
    <row r="375" spans="34:34" s="1" customFormat="1" x14ac:dyDescent="0.2">
      <c r="AH375" s="6"/>
    </row>
    <row r="376" spans="34:34" s="1" customFormat="1" x14ac:dyDescent="0.2">
      <c r="AH376" s="6"/>
    </row>
    <row r="377" spans="34:34" s="1" customFormat="1" x14ac:dyDescent="0.2">
      <c r="AH377" s="6"/>
    </row>
    <row r="378" spans="34:34" s="1" customFormat="1" x14ac:dyDescent="0.2">
      <c r="AH378" s="6"/>
    </row>
    <row r="379" spans="34:34" s="1" customFormat="1" x14ac:dyDescent="0.2">
      <c r="AH379" s="6"/>
    </row>
    <row r="380" spans="34:34" s="1" customFormat="1" x14ac:dyDescent="0.2">
      <c r="AH380" s="6"/>
    </row>
    <row r="381" spans="34:34" s="1" customFormat="1" x14ac:dyDescent="0.2">
      <c r="AH381" s="6"/>
    </row>
    <row r="382" spans="34:34" s="1" customFormat="1" x14ac:dyDescent="0.2">
      <c r="AH382" s="6"/>
    </row>
    <row r="383" spans="34:34" s="1" customFormat="1" x14ac:dyDescent="0.2">
      <c r="AH383" s="6"/>
    </row>
    <row r="384" spans="34:34" s="1" customFormat="1" x14ac:dyDescent="0.2">
      <c r="AH384" s="6"/>
    </row>
    <row r="385" spans="34:34" s="1" customFormat="1" x14ac:dyDescent="0.2">
      <c r="AH385" s="6"/>
    </row>
    <row r="386" spans="34:34" s="1" customFormat="1" x14ac:dyDescent="0.2">
      <c r="AH386" s="6"/>
    </row>
    <row r="387" spans="34:34" s="1" customFormat="1" x14ac:dyDescent="0.2">
      <c r="AH387" s="6"/>
    </row>
    <row r="388" spans="34:34" s="1" customFormat="1" x14ac:dyDescent="0.2">
      <c r="AH388" s="6"/>
    </row>
    <row r="389" spans="34:34" s="1" customFormat="1" x14ac:dyDescent="0.2">
      <c r="AH389" s="6"/>
    </row>
    <row r="390" spans="34:34" s="1" customFormat="1" x14ac:dyDescent="0.2">
      <c r="AH390" s="6"/>
    </row>
    <row r="391" spans="34:34" s="1" customFormat="1" x14ac:dyDescent="0.2">
      <c r="AH391" s="6"/>
    </row>
    <row r="392" spans="34:34" s="1" customFormat="1" x14ac:dyDescent="0.2">
      <c r="AH392" s="6"/>
    </row>
    <row r="393" spans="34:34" s="1" customFormat="1" x14ac:dyDescent="0.2">
      <c r="AH393" s="6"/>
    </row>
    <row r="394" spans="34:34" s="1" customFormat="1" x14ac:dyDescent="0.2">
      <c r="AH394" s="6"/>
    </row>
    <row r="395" spans="34:34" s="1" customFormat="1" x14ac:dyDescent="0.2">
      <c r="AH395" s="6"/>
    </row>
    <row r="396" spans="34:34" s="1" customFormat="1" x14ac:dyDescent="0.2">
      <c r="AH396" s="6"/>
    </row>
    <row r="397" spans="34:34" s="1" customFormat="1" x14ac:dyDescent="0.2">
      <c r="AH397" s="6"/>
    </row>
    <row r="398" spans="34:34" s="1" customFormat="1" x14ac:dyDescent="0.2">
      <c r="AH398" s="6"/>
    </row>
    <row r="399" spans="34:34" s="1" customFormat="1" x14ac:dyDescent="0.2">
      <c r="AH399" s="6"/>
    </row>
    <row r="400" spans="34:34" s="1" customFormat="1" x14ac:dyDescent="0.2">
      <c r="AH400" s="6"/>
    </row>
    <row r="401" spans="34:34" s="1" customFormat="1" x14ac:dyDescent="0.2">
      <c r="AH401" s="6"/>
    </row>
    <row r="402" spans="34:34" s="1" customFormat="1" x14ac:dyDescent="0.2">
      <c r="AH402" s="6"/>
    </row>
    <row r="403" spans="34:34" s="1" customFormat="1" x14ac:dyDescent="0.2">
      <c r="AH403" s="6"/>
    </row>
    <row r="404" spans="34:34" s="1" customFormat="1" x14ac:dyDescent="0.2">
      <c r="AH404" s="6"/>
    </row>
    <row r="405" spans="34:34" s="1" customFormat="1" x14ac:dyDescent="0.2">
      <c r="AH405" s="6"/>
    </row>
    <row r="406" spans="34:34" s="1" customFormat="1" x14ac:dyDescent="0.2">
      <c r="AH406" s="6"/>
    </row>
    <row r="407" spans="34:34" s="1" customFormat="1" x14ac:dyDescent="0.2">
      <c r="AH407" s="6"/>
    </row>
    <row r="408" spans="34:34" s="1" customFormat="1" x14ac:dyDescent="0.2">
      <c r="AH408" s="6"/>
    </row>
    <row r="409" spans="34:34" s="1" customFormat="1" x14ac:dyDescent="0.2">
      <c r="AH409" s="6"/>
    </row>
    <row r="410" spans="34:34" s="1" customFormat="1" x14ac:dyDescent="0.2">
      <c r="AH410" s="6"/>
    </row>
    <row r="411" spans="34:34" s="1" customFormat="1" x14ac:dyDescent="0.2">
      <c r="AH411" s="6"/>
    </row>
    <row r="412" spans="34:34" s="1" customFormat="1" x14ac:dyDescent="0.2">
      <c r="AH412" s="6"/>
    </row>
    <row r="413" spans="34:34" s="1" customFormat="1" x14ac:dyDescent="0.2">
      <c r="AH413" s="6"/>
    </row>
    <row r="414" spans="34:34" s="1" customFormat="1" x14ac:dyDescent="0.2">
      <c r="AH414" s="6"/>
    </row>
    <row r="415" spans="34:34" s="1" customFormat="1" x14ac:dyDescent="0.2">
      <c r="AH415" s="6"/>
    </row>
    <row r="416" spans="34:34" s="1" customFormat="1" x14ac:dyDescent="0.2">
      <c r="AH416" s="6"/>
    </row>
    <row r="417" spans="34:34" s="1" customFormat="1" x14ac:dyDescent="0.2">
      <c r="AH417" s="6"/>
    </row>
    <row r="418" spans="34:34" s="1" customFormat="1" x14ac:dyDescent="0.2">
      <c r="AH418" s="6"/>
    </row>
    <row r="419" spans="34:34" s="1" customFormat="1" x14ac:dyDescent="0.2">
      <c r="AH419" s="6"/>
    </row>
    <row r="420" spans="34:34" s="1" customFormat="1" x14ac:dyDescent="0.2">
      <c r="AH420" s="6"/>
    </row>
    <row r="421" spans="34:34" s="1" customFormat="1" x14ac:dyDescent="0.2">
      <c r="AH421" s="6"/>
    </row>
    <row r="422" spans="34:34" s="1" customFormat="1" x14ac:dyDescent="0.2">
      <c r="AH422" s="6"/>
    </row>
    <row r="423" spans="34:34" s="1" customFormat="1" x14ac:dyDescent="0.2">
      <c r="AH423" s="6"/>
    </row>
    <row r="424" spans="34:34" s="1" customFormat="1" x14ac:dyDescent="0.2">
      <c r="AH424" s="6"/>
    </row>
    <row r="425" spans="34:34" s="1" customFormat="1" x14ac:dyDescent="0.2">
      <c r="AH425" s="6"/>
    </row>
    <row r="426" spans="34:34" s="1" customFormat="1" x14ac:dyDescent="0.2">
      <c r="AH426" s="6"/>
    </row>
    <row r="427" spans="34:34" s="1" customFormat="1" x14ac:dyDescent="0.2">
      <c r="AH427" s="6"/>
    </row>
    <row r="428" spans="34:34" s="1" customFormat="1" x14ac:dyDescent="0.2">
      <c r="AH428" s="6"/>
    </row>
    <row r="429" spans="34:34" s="1" customFormat="1" x14ac:dyDescent="0.2">
      <c r="AH429" s="6"/>
    </row>
    <row r="430" spans="34:34" s="1" customFormat="1" x14ac:dyDescent="0.2">
      <c r="AH430" s="6"/>
    </row>
    <row r="431" spans="34:34" s="1" customFormat="1" x14ac:dyDescent="0.2">
      <c r="AH431" s="6"/>
    </row>
    <row r="432" spans="34:34" s="1" customFormat="1" x14ac:dyDescent="0.2">
      <c r="AH432" s="6"/>
    </row>
    <row r="433" spans="34:34" s="1" customFormat="1" x14ac:dyDescent="0.2">
      <c r="AH433" s="6"/>
    </row>
    <row r="434" spans="34:34" s="1" customFormat="1" x14ac:dyDescent="0.2">
      <c r="AH434" s="6"/>
    </row>
    <row r="435" spans="34:34" s="1" customFormat="1" x14ac:dyDescent="0.2">
      <c r="AH435" s="6"/>
    </row>
    <row r="436" spans="34:34" s="1" customFormat="1" x14ac:dyDescent="0.2">
      <c r="AH436" s="6"/>
    </row>
    <row r="437" spans="34:34" s="1" customFormat="1" x14ac:dyDescent="0.2">
      <c r="AH437" s="6"/>
    </row>
    <row r="438" spans="34:34" s="1" customFormat="1" x14ac:dyDescent="0.2">
      <c r="AH438" s="6"/>
    </row>
    <row r="439" spans="34:34" s="1" customFormat="1" x14ac:dyDescent="0.2">
      <c r="AH439" s="6"/>
    </row>
    <row r="440" spans="34:34" s="1" customFormat="1" x14ac:dyDescent="0.2">
      <c r="AH440" s="6"/>
    </row>
    <row r="441" spans="34:34" s="1" customFormat="1" x14ac:dyDescent="0.2">
      <c r="AH441" s="6"/>
    </row>
    <row r="442" spans="34:34" s="1" customFormat="1" x14ac:dyDescent="0.2">
      <c r="AH442" s="6"/>
    </row>
    <row r="443" spans="34:34" s="1" customFormat="1" x14ac:dyDescent="0.2">
      <c r="AH443" s="6"/>
    </row>
    <row r="444" spans="34:34" s="1" customFormat="1" x14ac:dyDescent="0.2">
      <c r="AH444" s="6"/>
    </row>
    <row r="445" spans="34:34" s="1" customFormat="1" x14ac:dyDescent="0.2">
      <c r="AH445" s="6"/>
    </row>
    <row r="446" spans="34:34" s="1" customFormat="1" x14ac:dyDescent="0.2">
      <c r="AH446" s="6"/>
    </row>
    <row r="447" spans="34:34" s="1" customFormat="1" x14ac:dyDescent="0.2">
      <c r="AH447" s="6"/>
    </row>
    <row r="448" spans="34:34" s="1" customFormat="1" x14ac:dyDescent="0.2">
      <c r="AH448" s="6"/>
    </row>
    <row r="449" spans="34:34" s="1" customFormat="1" x14ac:dyDescent="0.2">
      <c r="AH449" s="6"/>
    </row>
    <row r="450" spans="34:34" s="1" customFormat="1" x14ac:dyDescent="0.2">
      <c r="AH450" s="6"/>
    </row>
    <row r="451" spans="34:34" s="1" customFormat="1" x14ac:dyDescent="0.2">
      <c r="AH451" s="6"/>
    </row>
    <row r="452" spans="34:34" s="1" customFormat="1" x14ac:dyDescent="0.2">
      <c r="AH452" s="6"/>
    </row>
    <row r="453" spans="34:34" s="1" customFormat="1" x14ac:dyDescent="0.2">
      <c r="AH453" s="6"/>
    </row>
    <row r="454" spans="34:34" s="1" customFormat="1" x14ac:dyDescent="0.2">
      <c r="AH454" s="6"/>
    </row>
    <row r="455" spans="34:34" s="1" customFormat="1" x14ac:dyDescent="0.2">
      <c r="AH455" s="6"/>
    </row>
    <row r="456" spans="34:34" s="1" customFormat="1" x14ac:dyDescent="0.2">
      <c r="AH456" s="6"/>
    </row>
    <row r="457" spans="34:34" s="1" customFormat="1" x14ac:dyDescent="0.2">
      <c r="AH457" s="6"/>
    </row>
    <row r="458" spans="34:34" s="1" customFormat="1" x14ac:dyDescent="0.2">
      <c r="AH458" s="6"/>
    </row>
    <row r="459" spans="34:34" s="1" customFormat="1" x14ac:dyDescent="0.2">
      <c r="AH459" s="6"/>
    </row>
    <row r="460" spans="34:34" s="1" customFormat="1" x14ac:dyDescent="0.2">
      <c r="AH460" s="6"/>
    </row>
    <row r="461" spans="34:34" s="1" customFormat="1" x14ac:dyDescent="0.2">
      <c r="AH461" s="6"/>
    </row>
    <row r="462" spans="34:34" s="1" customFormat="1" x14ac:dyDescent="0.2">
      <c r="AH462" s="6"/>
    </row>
    <row r="463" spans="34:34" s="1" customFormat="1" x14ac:dyDescent="0.2">
      <c r="AH463" s="6"/>
    </row>
    <row r="464" spans="34:34" s="1" customFormat="1" x14ac:dyDescent="0.2">
      <c r="AH464" s="6"/>
    </row>
    <row r="465" spans="34:34" s="1" customFormat="1" x14ac:dyDescent="0.2">
      <c r="AH465" s="6"/>
    </row>
    <row r="466" spans="34:34" s="1" customFormat="1" x14ac:dyDescent="0.2">
      <c r="AH466" s="6"/>
    </row>
    <row r="467" spans="34:34" s="1" customFormat="1" x14ac:dyDescent="0.2">
      <c r="AH467" s="6"/>
    </row>
    <row r="468" spans="34:34" s="1" customFormat="1" x14ac:dyDescent="0.2">
      <c r="AH468" s="6"/>
    </row>
    <row r="469" spans="34:34" s="1" customFormat="1" x14ac:dyDescent="0.2">
      <c r="AH469" s="6"/>
    </row>
    <row r="470" spans="34:34" s="1" customFormat="1" x14ac:dyDescent="0.2">
      <c r="AH470" s="6"/>
    </row>
    <row r="471" spans="34:34" s="1" customFormat="1" x14ac:dyDescent="0.2">
      <c r="AH471" s="6"/>
    </row>
    <row r="472" spans="34:34" s="1" customFormat="1" x14ac:dyDescent="0.2">
      <c r="AH472" s="6"/>
    </row>
    <row r="473" spans="34:34" s="1" customFormat="1" x14ac:dyDescent="0.2">
      <c r="AH473" s="6"/>
    </row>
    <row r="474" spans="34:34" s="1" customFormat="1" x14ac:dyDescent="0.2">
      <c r="AH474" s="6"/>
    </row>
    <row r="475" spans="34:34" s="1" customFormat="1" x14ac:dyDescent="0.2">
      <c r="AH475" s="6"/>
    </row>
    <row r="476" spans="34:34" s="1" customFormat="1" x14ac:dyDescent="0.2">
      <c r="AH476" s="6"/>
    </row>
    <row r="477" spans="34:34" s="1" customFormat="1" x14ac:dyDescent="0.2">
      <c r="AH477" s="6"/>
    </row>
    <row r="478" spans="34:34" s="1" customFormat="1" x14ac:dyDescent="0.2">
      <c r="AH478" s="6"/>
    </row>
    <row r="479" spans="34:34" s="1" customFormat="1" x14ac:dyDescent="0.2">
      <c r="AH479" s="6"/>
    </row>
    <row r="480" spans="34:34" s="1" customFormat="1" x14ac:dyDescent="0.2">
      <c r="AH480" s="6"/>
    </row>
    <row r="481" spans="34:34" s="1" customFormat="1" x14ac:dyDescent="0.2">
      <c r="AH481" s="6"/>
    </row>
    <row r="482" spans="34:34" s="1" customFormat="1" x14ac:dyDescent="0.2">
      <c r="AH482" s="6"/>
    </row>
    <row r="483" spans="34:34" s="1" customFormat="1" x14ac:dyDescent="0.2">
      <c r="AH483" s="6"/>
    </row>
    <row r="484" spans="34:34" s="1" customFormat="1" x14ac:dyDescent="0.2">
      <c r="AH484" s="6"/>
    </row>
    <row r="485" spans="34:34" s="1" customFormat="1" x14ac:dyDescent="0.2">
      <c r="AH485" s="6"/>
    </row>
    <row r="486" spans="34:34" s="1" customFormat="1" x14ac:dyDescent="0.2">
      <c r="AH486" s="6"/>
    </row>
    <row r="487" spans="34:34" s="1" customFormat="1" x14ac:dyDescent="0.2">
      <c r="AH487" s="6"/>
    </row>
    <row r="488" spans="34:34" s="1" customFormat="1" x14ac:dyDescent="0.2">
      <c r="AH488" s="6"/>
    </row>
    <row r="489" spans="34:34" s="1" customFormat="1" x14ac:dyDescent="0.2">
      <c r="AH489" s="6"/>
    </row>
    <row r="490" spans="34:34" s="1" customFormat="1" x14ac:dyDescent="0.2">
      <c r="AH490" s="6"/>
    </row>
    <row r="491" spans="34:34" s="1" customFormat="1" x14ac:dyDescent="0.2">
      <c r="AH491" s="6"/>
    </row>
    <row r="492" spans="34:34" s="1" customFormat="1" x14ac:dyDescent="0.2">
      <c r="AH492" s="6"/>
    </row>
    <row r="493" spans="34:34" s="1" customFormat="1" x14ac:dyDescent="0.2">
      <c r="AH493" s="6"/>
    </row>
    <row r="494" spans="34:34" s="1" customFormat="1" x14ac:dyDescent="0.2">
      <c r="AH494" s="6"/>
    </row>
    <row r="495" spans="34:34" s="1" customFormat="1" x14ac:dyDescent="0.2">
      <c r="AH495" s="6"/>
    </row>
    <row r="496" spans="34:34" s="1" customFormat="1" x14ac:dyDescent="0.2">
      <c r="AH496" s="6"/>
    </row>
    <row r="497" spans="34:34" s="1" customFormat="1" x14ac:dyDescent="0.2">
      <c r="AH497" s="6"/>
    </row>
    <row r="498" spans="34:34" s="1" customFormat="1" x14ac:dyDescent="0.2">
      <c r="AH498" s="6"/>
    </row>
    <row r="499" spans="34:34" s="1" customFormat="1" x14ac:dyDescent="0.2">
      <c r="AH499" s="6"/>
    </row>
    <row r="500" spans="34:34" s="1" customFormat="1" x14ac:dyDescent="0.2">
      <c r="AH500" s="6"/>
    </row>
    <row r="501" spans="34:34" s="1" customFormat="1" x14ac:dyDescent="0.2">
      <c r="AH501" s="6"/>
    </row>
    <row r="502" spans="34:34" s="1" customFormat="1" x14ac:dyDescent="0.2">
      <c r="AH502" s="6"/>
    </row>
    <row r="503" spans="34:34" s="1" customFormat="1" x14ac:dyDescent="0.2">
      <c r="AH503" s="6"/>
    </row>
    <row r="504" spans="34:34" s="1" customFormat="1" x14ac:dyDescent="0.2">
      <c r="AH504" s="6"/>
    </row>
    <row r="505" spans="34:34" s="1" customFormat="1" x14ac:dyDescent="0.2">
      <c r="AH505" s="6"/>
    </row>
    <row r="506" spans="34:34" s="1" customFormat="1" x14ac:dyDescent="0.2">
      <c r="AH506" s="6"/>
    </row>
    <row r="507" spans="34:34" s="1" customFormat="1" x14ac:dyDescent="0.2">
      <c r="AH507" s="6"/>
    </row>
    <row r="508" spans="34:34" s="1" customFormat="1" x14ac:dyDescent="0.2">
      <c r="AH508" s="6"/>
    </row>
    <row r="509" spans="34:34" s="1" customFormat="1" x14ac:dyDescent="0.2">
      <c r="AH509" s="6"/>
    </row>
    <row r="510" spans="34:34" s="1" customFormat="1" x14ac:dyDescent="0.2">
      <c r="AH510" s="6"/>
    </row>
    <row r="511" spans="34:34" s="1" customFormat="1" x14ac:dyDescent="0.2">
      <c r="AH511" s="6"/>
    </row>
    <row r="512" spans="34:34" s="1" customFormat="1" x14ac:dyDescent="0.2">
      <c r="AH512" s="6"/>
    </row>
    <row r="513" spans="34:34" s="1" customFormat="1" x14ac:dyDescent="0.2">
      <c r="AH513" s="6"/>
    </row>
    <row r="514" spans="34:34" s="1" customFormat="1" x14ac:dyDescent="0.2">
      <c r="AH514" s="6"/>
    </row>
    <row r="515" spans="34:34" s="1" customFormat="1" x14ac:dyDescent="0.2">
      <c r="AH515" s="6"/>
    </row>
    <row r="516" spans="34:34" s="1" customFormat="1" x14ac:dyDescent="0.2">
      <c r="AH516" s="6"/>
    </row>
    <row r="517" spans="34:34" s="1" customFormat="1" x14ac:dyDescent="0.2">
      <c r="AH517" s="6"/>
    </row>
    <row r="518" spans="34:34" s="1" customFormat="1" x14ac:dyDescent="0.2">
      <c r="AH518" s="6"/>
    </row>
    <row r="519" spans="34:34" s="1" customFormat="1" x14ac:dyDescent="0.2">
      <c r="AH519" s="6"/>
    </row>
    <row r="520" spans="34:34" s="1" customFormat="1" x14ac:dyDescent="0.2">
      <c r="AH520" s="6"/>
    </row>
    <row r="521" spans="34:34" s="1" customFormat="1" x14ac:dyDescent="0.2">
      <c r="AH521" s="6"/>
    </row>
    <row r="522" spans="34:34" s="1" customFormat="1" x14ac:dyDescent="0.2">
      <c r="AH522" s="6"/>
    </row>
    <row r="523" spans="34:34" s="1" customFormat="1" x14ac:dyDescent="0.2">
      <c r="AH523" s="6"/>
    </row>
    <row r="524" spans="34:34" s="1" customFormat="1" x14ac:dyDescent="0.2">
      <c r="AH524" s="6"/>
    </row>
    <row r="525" spans="34:34" s="1" customFormat="1" x14ac:dyDescent="0.2">
      <c r="AH525" s="6"/>
    </row>
    <row r="526" spans="34:34" s="1" customFormat="1" x14ac:dyDescent="0.2">
      <c r="AH526" s="6"/>
    </row>
    <row r="527" spans="34:34" s="1" customFormat="1" x14ac:dyDescent="0.2">
      <c r="AH527" s="6"/>
    </row>
    <row r="528" spans="34:34" s="1" customFormat="1" x14ac:dyDescent="0.2">
      <c r="AH528" s="6"/>
    </row>
    <row r="529" spans="34:34" s="1" customFormat="1" x14ac:dyDescent="0.2">
      <c r="AH529" s="6"/>
    </row>
    <row r="530" spans="34:34" s="1" customFormat="1" x14ac:dyDescent="0.2">
      <c r="AH530" s="6"/>
    </row>
    <row r="531" spans="34:34" s="1" customFormat="1" x14ac:dyDescent="0.2">
      <c r="AH531" s="6"/>
    </row>
    <row r="532" spans="34:34" s="1" customFormat="1" x14ac:dyDescent="0.2">
      <c r="AH532" s="6"/>
    </row>
    <row r="533" spans="34:34" s="1" customFormat="1" x14ac:dyDescent="0.2">
      <c r="AH533" s="6"/>
    </row>
    <row r="534" spans="34:34" s="1" customFormat="1" x14ac:dyDescent="0.2">
      <c r="AH534" s="6"/>
    </row>
    <row r="535" spans="34:34" s="1" customFormat="1" x14ac:dyDescent="0.2">
      <c r="AH535" s="6"/>
    </row>
    <row r="536" spans="34:34" s="1" customFormat="1" x14ac:dyDescent="0.2">
      <c r="AH536" s="6"/>
    </row>
    <row r="537" spans="34:34" s="1" customFormat="1" x14ac:dyDescent="0.2">
      <c r="AH537" s="6"/>
    </row>
    <row r="538" spans="34:34" s="1" customFormat="1" x14ac:dyDescent="0.2">
      <c r="AH538" s="6"/>
    </row>
    <row r="539" spans="34:34" s="1" customFormat="1" x14ac:dyDescent="0.2">
      <c r="AH539" s="6"/>
    </row>
    <row r="540" spans="34:34" s="1" customFormat="1" x14ac:dyDescent="0.2">
      <c r="AH540" s="6"/>
    </row>
    <row r="541" spans="34:34" s="1" customFormat="1" x14ac:dyDescent="0.2">
      <c r="AH541" s="6"/>
    </row>
    <row r="542" spans="34:34" s="1" customFormat="1" x14ac:dyDescent="0.2">
      <c r="AH542" s="6"/>
    </row>
    <row r="543" spans="34:34" s="1" customFormat="1" x14ac:dyDescent="0.2">
      <c r="AH543" s="6"/>
    </row>
    <row r="544" spans="34:34" s="1" customFormat="1" x14ac:dyDescent="0.2">
      <c r="AH544" s="6"/>
    </row>
    <row r="545" spans="34:34" s="1" customFormat="1" x14ac:dyDescent="0.2">
      <c r="AH545" s="6"/>
    </row>
    <row r="546" spans="34:34" s="1" customFormat="1" x14ac:dyDescent="0.2">
      <c r="AH546" s="6"/>
    </row>
    <row r="547" spans="34:34" s="1" customFormat="1" x14ac:dyDescent="0.2">
      <c r="AH547" s="6"/>
    </row>
    <row r="548" spans="34:34" s="1" customFormat="1" x14ac:dyDescent="0.2">
      <c r="AH548" s="6"/>
    </row>
    <row r="549" spans="34:34" s="1" customFormat="1" x14ac:dyDescent="0.2">
      <c r="AH549" s="6"/>
    </row>
    <row r="550" spans="34:34" s="1" customFormat="1" x14ac:dyDescent="0.2">
      <c r="AH550" s="6"/>
    </row>
    <row r="551" spans="34:34" s="1" customFormat="1" x14ac:dyDescent="0.2">
      <c r="AH551" s="6"/>
    </row>
    <row r="552" spans="34:34" s="1" customFormat="1" x14ac:dyDescent="0.2">
      <c r="AH552" s="6"/>
    </row>
    <row r="553" spans="34:34" s="1" customFormat="1" x14ac:dyDescent="0.2">
      <c r="AH553" s="6"/>
    </row>
    <row r="554" spans="34:34" s="1" customFormat="1" x14ac:dyDescent="0.2">
      <c r="AH554" s="6"/>
    </row>
    <row r="555" spans="34:34" s="1" customFormat="1" x14ac:dyDescent="0.2">
      <c r="AH555" s="6"/>
    </row>
    <row r="556" spans="34:34" s="1" customFormat="1" x14ac:dyDescent="0.2">
      <c r="AH556" s="6"/>
    </row>
    <row r="557" spans="34:34" s="1" customFormat="1" x14ac:dyDescent="0.2">
      <c r="AH557" s="6"/>
    </row>
    <row r="558" spans="34:34" s="1" customFormat="1" x14ac:dyDescent="0.2">
      <c r="AH558" s="6"/>
    </row>
    <row r="559" spans="34:34" s="1" customFormat="1" x14ac:dyDescent="0.2">
      <c r="AH559" s="6"/>
    </row>
    <row r="560" spans="34:34" s="1" customFormat="1" x14ac:dyDescent="0.2">
      <c r="AH560" s="6"/>
    </row>
    <row r="561" spans="34:34" s="1" customFormat="1" x14ac:dyDescent="0.2">
      <c r="AH561" s="6"/>
    </row>
    <row r="562" spans="34:34" s="1" customFormat="1" x14ac:dyDescent="0.2">
      <c r="AH562" s="6"/>
    </row>
    <row r="563" spans="34:34" s="1" customFormat="1" x14ac:dyDescent="0.2">
      <c r="AH563" s="6"/>
    </row>
    <row r="564" spans="34:34" s="1" customFormat="1" x14ac:dyDescent="0.2">
      <c r="AH564" s="6"/>
    </row>
    <row r="565" spans="34:34" s="1" customFormat="1" x14ac:dyDescent="0.2">
      <c r="AH565" s="6"/>
    </row>
    <row r="566" spans="34:34" s="1" customFormat="1" x14ac:dyDescent="0.2">
      <c r="AH566" s="6"/>
    </row>
    <row r="567" spans="34:34" s="1" customFormat="1" x14ac:dyDescent="0.2">
      <c r="AH567" s="6"/>
    </row>
    <row r="568" spans="34:34" s="1" customFormat="1" x14ac:dyDescent="0.2">
      <c r="AH568" s="6"/>
    </row>
    <row r="569" spans="34:34" s="1" customFormat="1" x14ac:dyDescent="0.2">
      <c r="AH569" s="6"/>
    </row>
    <row r="570" spans="34:34" s="1" customFormat="1" x14ac:dyDescent="0.2">
      <c r="AH570" s="6"/>
    </row>
    <row r="571" spans="34:34" s="1" customFormat="1" x14ac:dyDescent="0.2">
      <c r="AH571" s="6"/>
    </row>
    <row r="572" spans="34:34" s="1" customFormat="1" x14ac:dyDescent="0.2">
      <c r="AH572" s="6"/>
    </row>
    <row r="573" spans="34:34" s="1" customFormat="1" x14ac:dyDescent="0.2">
      <c r="AH573" s="6"/>
    </row>
    <row r="574" spans="34:34" s="1" customFormat="1" x14ac:dyDescent="0.2">
      <c r="AH574" s="6"/>
    </row>
    <row r="575" spans="34:34" s="1" customFormat="1" x14ac:dyDescent="0.2">
      <c r="AH575" s="6"/>
    </row>
    <row r="576" spans="34:34" s="1" customFormat="1" x14ac:dyDescent="0.2">
      <c r="AH576" s="6"/>
    </row>
    <row r="577" spans="34:34" s="1" customFormat="1" x14ac:dyDescent="0.2">
      <c r="AH577" s="6"/>
    </row>
    <row r="578" spans="34:34" s="1" customFormat="1" x14ac:dyDescent="0.2">
      <c r="AH578" s="6"/>
    </row>
    <row r="579" spans="34:34" s="1" customFormat="1" x14ac:dyDescent="0.2">
      <c r="AH579" s="6"/>
    </row>
    <row r="580" spans="34:34" s="1" customFormat="1" x14ac:dyDescent="0.2">
      <c r="AH580" s="6"/>
    </row>
    <row r="581" spans="34:34" s="1" customFormat="1" x14ac:dyDescent="0.2">
      <c r="AH581" s="6"/>
    </row>
    <row r="582" spans="34:34" s="1" customFormat="1" x14ac:dyDescent="0.2">
      <c r="AH582" s="6"/>
    </row>
    <row r="583" spans="34:34" s="1" customFormat="1" x14ac:dyDescent="0.2">
      <c r="AH583" s="6"/>
    </row>
    <row r="584" spans="34:34" s="1" customFormat="1" x14ac:dyDescent="0.2">
      <c r="AH584" s="6"/>
    </row>
    <row r="585" spans="34:34" s="1" customFormat="1" x14ac:dyDescent="0.2">
      <c r="AH585" s="6"/>
    </row>
    <row r="586" spans="34:34" s="1" customFormat="1" x14ac:dyDescent="0.2">
      <c r="AH586" s="6"/>
    </row>
    <row r="587" spans="34:34" s="1" customFormat="1" x14ac:dyDescent="0.2">
      <c r="AH587" s="6"/>
    </row>
    <row r="588" spans="34:34" s="1" customFormat="1" x14ac:dyDescent="0.2">
      <c r="AH588" s="6"/>
    </row>
    <row r="589" spans="34:34" s="1" customFormat="1" x14ac:dyDescent="0.2">
      <c r="AH589" s="6"/>
    </row>
    <row r="590" spans="34:34" s="1" customFormat="1" x14ac:dyDescent="0.2">
      <c r="AH590" s="6"/>
    </row>
    <row r="591" spans="34:34" s="1" customFormat="1" x14ac:dyDescent="0.2">
      <c r="AH591" s="6"/>
    </row>
    <row r="592" spans="34:34" s="1" customFormat="1" x14ac:dyDescent="0.2">
      <c r="AH592" s="6"/>
    </row>
    <row r="593" spans="34:34" s="1" customFormat="1" x14ac:dyDescent="0.2">
      <c r="AH593" s="6"/>
    </row>
    <row r="594" spans="34:34" s="1" customFormat="1" x14ac:dyDescent="0.2">
      <c r="AH594" s="6"/>
    </row>
    <row r="595" spans="34:34" s="1" customFormat="1" x14ac:dyDescent="0.2">
      <c r="AH595" s="6"/>
    </row>
    <row r="596" spans="34:34" s="1" customFormat="1" x14ac:dyDescent="0.2">
      <c r="AH596" s="6"/>
    </row>
    <row r="597" spans="34:34" s="1" customFormat="1" x14ac:dyDescent="0.2">
      <c r="AH597" s="6"/>
    </row>
    <row r="598" spans="34:34" s="1" customFormat="1" x14ac:dyDescent="0.2">
      <c r="AH598" s="6"/>
    </row>
    <row r="599" spans="34:34" s="1" customFormat="1" x14ac:dyDescent="0.2">
      <c r="AH599" s="6"/>
    </row>
    <row r="600" spans="34:34" s="1" customFormat="1" x14ac:dyDescent="0.2">
      <c r="AH600" s="6"/>
    </row>
    <row r="601" spans="34:34" s="1" customFormat="1" x14ac:dyDescent="0.2">
      <c r="AH601" s="6"/>
    </row>
    <row r="602" spans="34:34" s="1" customFormat="1" x14ac:dyDescent="0.2">
      <c r="AH602" s="6"/>
    </row>
    <row r="603" spans="34:34" s="1" customFormat="1" x14ac:dyDescent="0.2">
      <c r="AH603" s="6"/>
    </row>
    <row r="604" spans="34:34" s="1" customFormat="1" x14ac:dyDescent="0.2">
      <c r="AH604" s="6"/>
    </row>
    <row r="605" spans="34:34" s="1" customFormat="1" x14ac:dyDescent="0.2">
      <c r="AH605" s="6"/>
    </row>
    <row r="606" spans="34:34" s="1" customFormat="1" x14ac:dyDescent="0.2">
      <c r="AH606" s="6"/>
    </row>
    <row r="607" spans="34:34" s="1" customFormat="1" x14ac:dyDescent="0.2">
      <c r="AH607" s="6"/>
    </row>
    <row r="608" spans="34:34" s="1" customFormat="1" x14ac:dyDescent="0.2">
      <c r="AH608" s="6"/>
    </row>
    <row r="609" spans="34:34" s="1" customFormat="1" x14ac:dyDescent="0.2">
      <c r="AH609" s="6"/>
    </row>
    <row r="610" spans="34:34" s="1" customFormat="1" x14ac:dyDescent="0.2">
      <c r="AH610" s="6"/>
    </row>
    <row r="611" spans="34:34" s="1" customFormat="1" x14ac:dyDescent="0.2">
      <c r="AH611" s="6"/>
    </row>
    <row r="612" spans="34:34" s="1" customFormat="1" x14ac:dyDescent="0.2">
      <c r="AH612" s="6"/>
    </row>
    <row r="613" spans="34:34" s="1" customFormat="1" x14ac:dyDescent="0.2">
      <c r="AH613" s="6"/>
    </row>
    <row r="614" spans="34:34" s="1" customFormat="1" x14ac:dyDescent="0.2">
      <c r="AH614" s="6"/>
    </row>
    <row r="615" spans="34:34" s="1" customFormat="1" x14ac:dyDescent="0.2">
      <c r="AH615" s="6"/>
    </row>
    <row r="616" spans="34:34" s="1" customFormat="1" x14ac:dyDescent="0.2">
      <c r="AH616" s="6"/>
    </row>
    <row r="617" spans="34:34" s="1" customFormat="1" x14ac:dyDescent="0.2">
      <c r="AH617" s="6"/>
    </row>
    <row r="618" spans="34:34" s="1" customFormat="1" x14ac:dyDescent="0.2">
      <c r="AH618" s="6"/>
    </row>
    <row r="619" spans="34:34" s="1" customFormat="1" x14ac:dyDescent="0.2">
      <c r="AH619" s="6"/>
    </row>
    <row r="620" spans="34:34" s="1" customFormat="1" x14ac:dyDescent="0.2">
      <c r="AH620" s="6"/>
    </row>
    <row r="621" spans="34:34" s="1" customFormat="1" x14ac:dyDescent="0.2">
      <c r="AH621" s="6"/>
    </row>
    <row r="622" spans="34:34" s="1" customFormat="1" x14ac:dyDescent="0.2">
      <c r="AH622" s="6"/>
    </row>
    <row r="623" spans="34:34" s="1" customFormat="1" x14ac:dyDescent="0.2">
      <c r="AH623" s="6"/>
    </row>
    <row r="624" spans="34:34" s="1" customFormat="1" x14ac:dyDescent="0.2">
      <c r="AH624" s="6"/>
    </row>
    <row r="625" spans="34:34" s="1" customFormat="1" x14ac:dyDescent="0.2">
      <c r="AH625" s="6"/>
    </row>
    <row r="626" spans="34:34" s="1" customFormat="1" x14ac:dyDescent="0.2">
      <c r="AH626" s="6"/>
    </row>
    <row r="627" spans="34:34" s="1" customFormat="1" x14ac:dyDescent="0.2">
      <c r="AH627" s="6"/>
    </row>
    <row r="628" spans="34:34" s="1" customFormat="1" x14ac:dyDescent="0.2">
      <c r="AH628" s="6"/>
    </row>
    <row r="629" spans="34:34" s="1" customFormat="1" x14ac:dyDescent="0.2">
      <c r="AH629" s="6"/>
    </row>
    <row r="630" spans="34:34" s="1" customFormat="1" x14ac:dyDescent="0.2">
      <c r="AH630" s="6"/>
    </row>
    <row r="631" spans="34:34" s="1" customFormat="1" x14ac:dyDescent="0.2">
      <c r="AH631" s="6"/>
    </row>
    <row r="632" spans="34:34" s="1" customFormat="1" x14ac:dyDescent="0.2">
      <c r="AH632" s="6"/>
    </row>
    <row r="633" spans="34:34" s="1" customFormat="1" x14ac:dyDescent="0.2">
      <c r="AH633" s="6"/>
    </row>
    <row r="634" spans="34:34" s="1" customFormat="1" x14ac:dyDescent="0.2">
      <c r="AH634" s="6"/>
    </row>
    <row r="635" spans="34:34" s="1" customFormat="1" x14ac:dyDescent="0.2">
      <c r="AH635" s="6"/>
    </row>
    <row r="636" spans="34:34" s="1" customFormat="1" x14ac:dyDescent="0.2">
      <c r="AH636" s="6"/>
    </row>
    <row r="637" spans="34:34" s="1" customFormat="1" x14ac:dyDescent="0.2">
      <c r="AH637" s="6"/>
    </row>
    <row r="638" spans="34:34" s="1" customFormat="1" x14ac:dyDescent="0.2">
      <c r="AH638" s="6"/>
    </row>
    <row r="639" spans="34:34" s="1" customFormat="1" x14ac:dyDescent="0.2">
      <c r="AH639" s="6"/>
    </row>
    <row r="640" spans="34:34" s="1" customFormat="1" x14ac:dyDescent="0.2">
      <c r="AH640" s="6"/>
    </row>
    <row r="641" spans="34:34" s="1" customFormat="1" x14ac:dyDescent="0.2">
      <c r="AH641" s="6"/>
    </row>
    <row r="642" spans="34:34" s="1" customFormat="1" x14ac:dyDescent="0.2">
      <c r="AH642" s="6"/>
    </row>
    <row r="643" spans="34:34" s="1" customFormat="1" x14ac:dyDescent="0.2">
      <c r="AH643" s="6"/>
    </row>
    <row r="644" spans="34:34" s="1" customFormat="1" x14ac:dyDescent="0.2">
      <c r="AH644" s="6"/>
    </row>
    <row r="645" spans="34:34" s="1" customFormat="1" x14ac:dyDescent="0.2">
      <c r="AH645" s="6"/>
    </row>
    <row r="646" spans="34:34" s="1" customFormat="1" x14ac:dyDescent="0.2">
      <c r="AH646" s="6"/>
    </row>
    <row r="647" spans="34:34" s="1" customFormat="1" x14ac:dyDescent="0.2">
      <c r="AH647" s="6"/>
    </row>
    <row r="648" spans="34:34" s="1" customFormat="1" x14ac:dyDescent="0.2">
      <c r="AH648" s="6"/>
    </row>
    <row r="649" spans="34:34" s="1" customFormat="1" x14ac:dyDescent="0.2">
      <c r="AH649" s="6"/>
    </row>
    <row r="650" spans="34:34" s="1" customFormat="1" x14ac:dyDescent="0.2">
      <c r="AH650" s="6"/>
    </row>
    <row r="651" spans="34:34" s="1" customFormat="1" x14ac:dyDescent="0.2">
      <c r="AH651" s="6"/>
    </row>
    <row r="652" spans="34:34" s="1" customFormat="1" x14ac:dyDescent="0.2">
      <c r="AH652" s="6"/>
    </row>
    <row r="653" spans="34:34" s="1" customFormat="1" x14ac:dyDescent="0.2">
      <c r="AH653" s="6"/>
    </row>
    <row r="654" spans="34:34" s="1" customFormat="1" x14ac:dyDescent="0.2">
      <c r="AH654" s="6"/>
    </row>
    <row r="655" spans="34:34" s="1" customFormat="1" x14ac:dyDescent="0.2">
      <c r="AH655" s="6"/>
    </row>
    <row r="656" spans="34:34" s="1" customFormat="1" x14ac:dyDescent="0.2">
      <c r="AH656" s="6"/>
    </row>
    <row r="657" spans="34:34" s="1" customFormat="1" x14ac:dyDescent="0.2">
      <c r="AH657" s="6"/>
    </row>
    <row r="658" spans="34:34" s="1" customFormat="1" x14ac:dyDescent="0.2">
      <c r="AH658" s="6"/>
    </row>
    <row r="659" spans="34:34" s="1" customFormat="1" x14ac:dyDescent="0.2">
      <c r="AH659" s="6"/>
    </row>
    <row r="660" spans="34:34" s="1" customFormat="1" x14ac:dyDescent="0.2">
      <c r="AH660" s="6"/>
    </row>
    <row r="661" spans="34:34" s="1" customFormat="1" x14ac:dyDescent="0.2">
      <c r="AH661" s="6"/>
    </row>
    <row r="662" spans="34:34" s="1" customFormat="1" x14ac:dyDescent="0.2">
      <c r="AH662" s="6"/>
    </row>
    <row r="663" spans="34:34" s="1" customFormat="1" x14ac:dyDescent="0.2">
      <c r="AH663" s="6"/>
    </row>
    <row r="664" spans="34:34" s="1" customFormat="1" x14ac:dyDescent="0.2">
      <c r="AH664" s="6"/>
    </row>
    <row r="665" spans="34:34" s="1" customFormat="1" x14ac:dyDescent="0.2">
      <c r="AH665" s="6"/>
    </row>
    <row r="666" spans="34:34" s="1" customFormat="1" x14ac:dyDescent="0.2">
      <c r="AH666" s="6"/>
    </row>
    <row r="667" spans="34:34" s="1" customFormat="1" x14ac:dyDescent="0.2">
      <c r="AH667" s="6"/>
    </row>
    <row r="668" spans="34:34" s="1" customFormat="1" x14ac:dyDescent="0.2">
      <c r="AH668" s="6"/>
    </row>
    <row r="669" spans="34:34" s="1" customFormat="1" x14ac:dyDescent="0.2">
      <c r="AH669" s="6"/>
    </row>
    <row r="670" spans="34:34" s="1" customFormat="1" x14ac:dyDescent="0.2">
      <c r="AH670" s="6"/>
    </row>
    <row r="671" spans="34:34" s="1" customFormat="1" x14ac:dyDescent="0.2">
      <c r="AH671" s="6"/>
    </row>
    <row r="672" spans="34:34" s="1" customFormat="1" x14ac:dyDescent="0.2">
      <c r="AH672" s="6"/>
    </row>
    <row r="673" spans="34:34" s="1" customFormat="1" x14ac:dyDescent="0.2">
      <c r="AH673" s="6"/>
    </row>
    <row r="674" spans="34:34" s="1" customFormat="1" x14ac:dyDescent="0.2">
      <c r="AH674" s="6"/>
    </row>
    <row r="675" spans="34:34" s="1" customFormat="1" x14ac:dyDescent="0.2">
      <c r="AH675" s="6"/>
    </row>
    <row r="676" spans="34:34" s="1" customFormat="1" x14ac:dyDescent="0.2">
      <c r="AH676" s="6"/>
    </row>
    <row r="677" spans="34:34" s="1" customFormat="1" x14ac:dyDescent="0.2">
      <c r="AH677" s="6"/>
    </row>
    <row r="678" spans="34:34" s="1" customFormat="1" x14ac:dyDescent="0.2">
      <c r="AH678" s="6"/>
    </row>
    <row r="679" spans="34:34" s="1" customFormat="1" x14ac:dyDescent="0.2">
      <c r="AH679" s="6"/>
    </row>
    <row r="680" spans="34:34" s="1" customFormat="1" x14ac:dyDescent="0.2">
      <c r="AH680" s="6"/>
    </row>
    <row r="681" spans="34:34" s="1" customFormat="1" x14ac:dyDescent="0.2">
      <c r="AH681" s="6"/>
    </row>
    <row r="682" spans="34:34" s="1" customFormat="1" x14ac:dyDescent="0.2">
      <c r="AH682" s="6"/>
    </row>
    <row r="683" spans="34:34" s="1" customFormat="1" x14ac:dyDescent="0.2">
      <c r="AH683" s="6"/>
    </row>
    <row r="684" spans="34:34" s="1" customFormat="1" x14ac:dyDescent="0.2">
      <c r="AH684" s="6"/>
    </row>
    <row r="685" spans="34:34" s="1" customFormat="1" x14ac:dyDescent="0.2">
      <c r="AH685" s="6"/>
    </row>
    <row r="686" spans="34:34" s="1" customFormat="1" x14ac:dyDescent="0.2">
      <c r="AH686" s="6"/>
    </row>
    <row r="687" spans="34:34" s="1" customFormat="1" x14ac:dyDescent="0.2">
      <c r="AH687" s="6"/>
    </row>
    <row r="688" spans="34:34" s="1" customFormat="1" x14ac:dyDescent="0.2">
      <c r="AH688" s="6"/>
    </row>
    <row r="689" spans="34:34" s="1" customFormat="1" x14ac:dyDescent="0.2">
      <c r="AH689" s="6"/>
    </row>
    <row r="690" spans="34:34" s="1" customFormat="1" x14ac:dyDescent="0.2">
      <c r="AH690" s="6"/>
    </row>
    <row r="691" spans="34:34" s="1" customFormat="1" x14ac:dyDescent="0.2">
      <c r="AH691" s="6"/>
    </row>
    <row r="692" spans="34:34" s="1" customFormat="1" x14ac:dyDescent="0.2">
      <c r="AH692" s="6"/>
    </row>
    <row r="693" spans="34:34" s="1" customFormat="1" x14ac:dyDescent="0.2">
      <c r="AH693" s="6"/>
    </row>
    <row r="694" spans="34:34" s="1" customFormat="1" x14ac:dyDescent="0.2">
      <c r="AH694" s="6"/>
    </row>
    <row r="695" spans="34:34" s="1" customFormat="1" x14ac:dyDescent="0.2">
      <c r="AH695" s="6"/>
    </row>
    <row r="696" spans="34:34" s="1" customFormat="1" x14ac:dyDescent="0.2">
      <c r="AH696" s="6"/>
    </row>
    <row r="697" spans="34:34" s="1" customFormat="1" x14ac:dyDescent="0.2">
      <c r="AH697" s="6"/>
    </row>
    <row r="698" spans="34:34" s="1" customFormat="1" x14ac:dyDescent="0.2">
      <c r="AH698" s="6"/>
    </row>
    <row r="699" spans="34:34" s="1" customFormat="1" x14ac:dyDescent="0.2">
      <c r="AH699" s="6"/>
    </row>
    <row r="700" spans="34:34" s="1" customFormat="1" x14ac:dyDescent="0.2">
      <c r="AH700" s="6"/>
    </row>
    <row r="701" spans="34:34" s="1" customFormat="1" x14ac:dyDescent="0.2">
      <c r="AH701" s="6"/>
    </row>
    <row r="702" spans="34:34" s="1" customFormat="1" x14ac:dyDescent="0.2">
      <c r="AH702" s="6"/>
    </row>
    <row r="703" spans="34:34" s="1" customFormat="1" x14ac:dyDescent="0.2">
      <c r="AH703" s="6"/>
    </row>
    <row r="704" spans="34:34" s="1" customFormat="1" x14ac:dyDescent="0.2">
      <c r="AH704" s="6"/>
    </row>
    <row r="705" spans="34:34" s="1" customFormat="1" x14ac:dyDescent="0.2">
      <c r="AH705" s="6"/>
    </row>
    <row r="706" spans="34:34" s="1" customFormat="1" x14ac:dyDescent="0.2">
      <c r="AH706" s="6"/>
    </row>
    <row r="707" spans="34:34" s="1" customFormat="1" x14ac:dyDescent="0.2">
      <c r="AH707" s="6"/>
    </row>
    <row r="708" spans="34:34" s="1" customFormat="1" x14ac:dyDescent="0.2">
      <c r="AH708" s="6"/>
    </row>
    <row r="709" spans="34:34" s="1" customFormat="1" x14ac:dyDescent="0.2">
      <c r="AH709" s="6"/>
    </row>
    <row r="710" spans="34:34" s="1" customFormat="1" x14ac:dyDescent="0.2">
      <c r="AH710" s="6"/>
    </row>
    <row r="711" spans="34:34" s="1" customFormat="1" x14ac:dyDescent="0.2">
      <c r="AH711" s="6"/>
    </row>
    <row r="712" spans="34:34" s="1" customFormat="1" x14ac:dyDescent="0.2">
      <c r="AH712" s="6"/>
    </row>
    <row r="713" spans="34:34" s="1" customFormat="1" x14ac:dyDescent="0.2">
      <c r="AH713" s="6"/>
    </row>
    <row r="714" spans="34:34" s="1" customFormat="1" x14ac:dyDescent="0.2">
      <c r="AH714" s="6"/>
    </row>
    <row r="715" spans="34:34" s="1" customFormat="1" x14ac:dyDescent="0.2">
      <c r="AH715" s="6"/>
    </row>
    <row r="716" spans="34:34" s="1" customFormat="1" x14ac:dyDescent="0.2">
      <c r="AH716" s="6"/>
    </row>
    <row r="717" spans="34:34" s="1" customFormat="1" x14ac:dyDescent="0.2">
      <c r="AH717" s="6"/>
    </row>
    <row r="718" spans="34:34" s="1" customFormat="1" x14ac:dyDescent="0.2">
      <c r="AH718" s="6"/>
    </row>
    <row r="719" spans="34:34" s="1" customFormat="1" x14ac:dyDescent="0.2">
      <c r="AH719" s="6"/>
    </row>
    <row r="720" spans="34:34" s="1" customFormat="1" x14ac:dyDescent="0.2">
      <c r="AH720" s="6"/>
    </row>
    <row r="721" spans="34:34" s="1" customFormat="1" x14ac:dyDescent="0.2">
      <c r="AH721" s="6"/>
    </row>
    <row r="722" spans="34:34" s="1" customFormat="1" x14ac:dyDescent="0.2">
      <c r="AH722" s="6"/>
    </row>
    <row r="723" spans="34:34" s="1" customFormat="1" x14ac:dyDescent="0.2">
      <c r="AH723" s="6"/>
    </row>
    <row r="724" spans="34:34" s="1" customFormat="1" x14ac:dyDescent="0.2">
      <c r="AH724" s="6"/>
    </row>
    <row r="725" spans="34:34" s="1" customFormat="1" x14ac:dyDescent="0.2">
      <c r="AH725" s="6"/>
    </row>
    <row r="726" spans="34:34" s="1" customFormat="1" x14ac:dyDescent="0.2">
      <c r="AH726" s="6"/>
    </row>
    <row r="727" spans="34:34" s="1" customFormat="1" x14ac:dyDescent="0.2">
      <c r="AH727" s="6"/>
    </row>
    <row r="728" spans="34:34" s="1" customFormat="1" x14ac:dyDescent="0.2">
      <c r="AH728" s="6"/>
    </row>
    <row r="729" spans="34:34" s="1" customFormat="1" x14ac:dyDescent="0.2">
      <c r="AH729" s="6"/>
    </row>
    <row r="730" spans="34:34" s="1" customFormat="1" x14ac:dyDescent="0.2">
      <c r="AH730" s="6"/>
    </row>
    <row r="731" spans="34:34" s="1" customFormat="1" x14ac:dyDescent="0.2">
      <c r="AH731" s="6"/>
    </row>
    <row r="732" spans="34:34" s="1" customFormat="1" x14ac:dyDescent="0.2">
      <c r="AH732" s="6"/>
    </row>
    <row r="733" spans="34:34" s="1" customFormat="1" x14ac:dyDescent="0.2">
      <c r="AH733" s="6"/>
    </row>
    <row r="734" spans="34:34" s="1" customFormat="1" x14ac:dyDescent="0.2">
      <c r="AH734" s="6"/>
    </row>
    <row r="735" spans="34:34" s="1" customFormat="1" x14ac:dyDescent="0.2">
      <c r="AH735" s="6"/>
    </row>
    <row r="736" spans="34:34" s="1" customFormat="1" x14ac:dyDescent="0.2">
      <c r="AH736" s="6"/>
    </row>
    <row r="737" spans="34:34" s="1" customFormat="1" x14ac:dyDescent="0.2">
      <c r="AH737" s="6"/>
    </row>
    <row r="738" spans="34:34" s="1" customFormat="1" x14ac:dyDescent="0.2">
      <c r="AH738" s="6"/>
    </row>
    <row r="739" spans="34:34" s="1" customFormat="1" x14ac:dyDescent="0.2">
      <c r="AH739" s="6"/>
    </row>
    <row r="740" spans="34:34" s="1" customFormat="1" x14ac:dyDescent="0.2">
      <c r="AH740" s="6"/>
    </row>
    <row r="741" spans="34:34" s="1" customFormat="1" x14ac:dyDescent="0.2">
      <c r="AH741" s="6"/>
    </row>
    <row r="742" spans="34:34" s="1" customFormat="1" x14ac:dyDescent="0.2">
      <c r="AH742" s="6"/>
    </row>
    <row r="743" spans="34:34" s="1" customFormat="1" x14ac:dyDescent="0.2">
      <c r="AH743" s="6"/>
    </row>
    <row r="744" spans="34:34" s="1" customFormat="1" x14ac:dyDescent="0.2">
      <c r="AH744" s="6"/>
    </row>
    <row r="745" spans="34:34" s="1" customFormat="1" x14ac:dyDescent="0.2">
      <c r="AH745" s="6"/>
    </row>
    <row r="746" spans="34:34" s="1" customFormat="1" x14ac:dyDescent="0.2">
      <c r="AH746" s="6"/>
    </row>
    <row r="747" spans="34:34" s="1" customFormat="1" x14ac:dyDescent="0.2">
      <c r="AH747" s="6"/>
    </row>
    <row r="748" spans="34:34" s="1" customFormat="1" x14ac:dyDescent="0.2">
      <c r="AH748" s="6"/>
    </row>
    <row r="749" spans="34:34" s="1" customFormat="1" x14ac:dyDescent="0.2">
      <c r="AH749" s="6"/>
    </row>
    <row r="750" spans="34:34" s="1" customFormat="1" x14ac:dyDescent="0.2">
      <c r="AH750" s="6"/>
    </row>
    <row r="751" spans="34:34" s="1" customFormat="1" x14ac:dyDescent="0.2">
      <c r="AH751" s="6"/>
    </row>
    <row r="752" spans="34:34" s="1" customFormat="1" x14ac:dyDescent="0.2">
      <c r="AH752" s="6"/>
    </row>
    <row r="753" spans="34:34" s="1" customFormat="1" x14ac:dyDescent="0.2">
      <c r="AH753" s="6"/>
    </row>
    <row r="754" spans="34:34" s="1" customFormat="1" x14ac:dyDescent="0.2">
      <c r="AH754" s="6"/>
    </row>
    <row r="755" spans="34:34" s="1" customFormat="1" x14ac:dyDescent="0.2">
      <c r="AH755" s="6"/>
    </row>
    <row r="756" spans="34:34" s="1" customFormat="1" x14ac:dyDescent="0.2">
      <c r="AH756" s="6"/>
    </row>
    <row r="757" spans="34:34" s="1" customFormat="1" x14ac:dyDescent="0.2">
      <c r="AH757" s="6"/>
    </row>
    <row r="758" spans="34:34" s="1" customFormat="1" x14ac:dyDescent="0.2">
      <c r="AH758" s="6"/>
    </row>
    <row r="759" spans="34:34" s="1" customFormat="1" x14ac:dyDescent="0.2">
      <c r="AH759" s="6"/>
    </row>
    <row r="760" spans="34:34" s="1" customFormat="1" x14ac:dyDescent="0.2">
      <c r="AH760" s="6"/>
    </row>
    <row r="761" spans="34:34" s="1" customFormat="1" x14ac:dyDescent="0.2">
      <c r="AH761" s="6"/>
    </row>
    <row r="762" spans="34:34" s="1" customFormat="1" x14ac:dyDescent="0.2">
      <c r="AH762" s="6"/>
    </row>
    <row r="763" spans="34:34" s="1" customFormat="1" x14ac:dyDescent="0.2">
      <c r="AH763" s="6"/>
    </row>
    <row r="764" spans="34:34" s="1" customFormat="1" x14ac:dyDescent="0.2">
      <c r="AH764" s="6"/>
    </row>
    <row r="765" spans="34:34" s="1" customFormat="1" x14ac:dyDescent="0.2">
      <c r="AH765" s="6"/>
    </row>
    <row r="766" spans="34:34" s="1" customFormat="1" x14ac:dyDescent="0.2">
      <c r="AH766" s="6"/>
    </row>
    <row r="767" spans="34:34" s="1" customFormat="1" x14ac:dyDescent="0.2">
      <c r="AH767" s="6"/>
    </row>
    <row r="768" spans="34:34" s="1" customFormat="1" x14ac:dyDescent="0.2">
      <c r="AH768" s="6"/>
    </row>
    <row r="769" spans="34:34" s="1" customFormat="1" x14ac:dyDescent="0.2">
      <c r="AH769" s="6"/>
    </row>
    <row r="770" spans="34:34" s="1" customFormat="1" x14ac:dyDescent="0.2">
      <c r="AH770" s="6"/>
    </row>
    <row r="771" spans="34:34" s="1" customFormat="1" x14ac:dyDescent="0.2">
      <c r="AH771" s="6"/>
    </row>
    <row r="772" spans="34:34" s="1" customFormat="1" x14ac:dyDescent="0.2">
      <c r="AH772" s="6"/>
    </row>
    <row r="773" spans="34:34" s="1" customFormat="1" x14ac:dyDescent="0.2">
      <c r="AH773" s="6"/>
    </row>
    <row r="774" spans="34:34" s="1" customFormat="1" x14ac:dyDescent="0.2">
      <c r="AH774" s="6"/>
    </row>
    <row r="775" spans="34:34" s="1" customFormat="1" x14ac:dyDescent="0.2">
      <c r="AH775" s="6"/>
    </row>
    <row r="776" spans="34:34" s="1" customFormat="1" x14ac:dyDescent="0.2">
      <c r="AH776" s="6"/>
    </row>
    <row r="777" spans="34:34" s="1" customFormat="1" x14ac:dyDescent="0.2">
      <c r="AH777" s="6"/>
    </row>
    <row r="778" spans="34:34" s="1" customFormat="1" x14ac:dyDescent="0.2">
      <c r="AH778" s="6"/>
    </row>
    <row r="779" spans="34:34" s="1" customFormat="1" x14ac:dyDescent="0.2">
      <c r="AH779" s="6"/>
    </row>
    <row r="780" spans="34:34" s="1" customFormat="1" x14ac:dyDescent="0.2">
      <c r="AH780" s="6"/>
    </row>
    <row r="781" spans="34:34" s="1" customFormat="1" x14ac:dyDescent="0.2">
      <c r="AH781" s="6"/>
    </row>
    <row r="782" spans="34:34" s="1" customFormat="1" x14ac:dyDescent="0.2">
      <c r="AH782" s="6"/>
    </row>
    <row r="783" spans="34:34" s="1" customFormat="1" x14ac:dyDescent="0.2">
      <c r="AH783" s="6"/>
    </row>
    <row r="784" spans="34:34" s="1" customFormat="1" x14ac:dyDescent="0.2">
      <c r="AH784" s="6"/>
    </row>
    <row r="785" spans="34:34" s="1" customFormat="1" x14ac:dyDescent="0.2">
      <c r="AH785" s="6"/>
    </row>
    <row r="786" spans="34:34" s="1" customFormat="1" x14ac:dyDescent="0.2">
      <c r="AH786" s="6"/>
    </row>
    <row r="787" spans="34:34" s="1" customFormat="1" x14ac:dyDescent="0.2">
      <c r="AH787" s="6"/>
    </row>
    <row r="788" spans="34:34" s="1" customFormat="1" x14ac:dyDescent="0.2">
      <c r="AH788" s="6"/>
    </row>
    <row r="789" spans="34:34" s="1" customFormat="1" x14ac:dyDescent="0.2">
      <c r="AH789" s="6"/>
    </row>
    <row r="790" spans="34:34" s="1" customFormat="1" x14ac:dyDescent="0.2">
      <c r="AH790" s="6"/>
    </row>
    <row r="791" spans="34:34" s="1" customFormat="1" x14ac:dyDescent="0.2">
      <c r="AH791" s="6"/>
    </row>
    <row r="792" spans="34:34" s="1" customFormat="1" x14ac:dyDescent="0.2">
      <c r="AH792" s="6"/>
    </row>
    <row r="793" spans="34:34" s="1" customFormat="1" x14ac:dyDescent="0.2">
      <c r="AH793" s="6"/>
    </row>
    <row r="794" spans="34:34" s="1" customFormat="1" x14ac:dyDescent="0.2">
      <c r="AH794" s="6"/>
    </row>
    <row r="795" spans="34:34" s="1" customFormat="1" x14ac:dyDescent="0.2">
      <c r="AH795" s="6"/>
    </row>
    <row r="796" spans="34:34" s="1" customFormat="1" x14ac:dyDescent="0.2">
      <c r="AH796" s="6"/>
    </row>
    <row r="797" spans="34:34" s="1" customFormat="1" x14ac:dyDescent="0.2">
      <c r="AH797" s="6"/>
    </row>
    <row r="798" spans="34:34" s="1" customFormat="1" x14ac:dyDescent="0.2">
      <c r="AH798" s="6"/>
    </row>
    <row r="799" spans="34:34" s="1" customFormat="1" x14ac:dyDescent="0.2">
      <c r="AH799" s="6"/>
    </row>
    <row r="800" spans="34:34" s="1" customFormat="1" x14ac:dyDescent="0.2">
      <c r="AH800" s="6"/>
    </row>
    <row r="801" spans="34:34" s="1" customFormat="1" x14ac:dyDescent="0.2">
      <c r="AH801" s="6"/>
    </row>
    <row r="802" spans="34:34" s="1" customFormat="1" x14ac:dyDescent="0.2">
      <c r="AH802" s="6"/>
    </row>
    <row r="803" spans="34:34" s="1" customFormat="1" x14ac:dyDescent="0.2">
      <c r="AH803" s="6"/>
    </row>
    <row r="804" spans="34:34" s="1" customFormat="1" x14ac:dyDescent="0.2">
      <c r="AH804" s="6"/>
    </row>
    <row r="805" spans="34:34" s="1" customFormat="1" x14ac:dyDescent="0.2">
      <c r="AH805" s="6"/>
    </row>
    <row r="806" spans="34:34" s="1" customFormat="1" x14ac:dyDescent="0.2">
      <c r="AH806" s="6"/>
    </row>
    <row r="807" spans="34:34" s="1" customFormat="1" x14ac:dyDescent="0.2">
      <c r="AH807" s="6"/>
    </row>
    <row r="808" spans="34:34" s="1" customFormat="1" x14ac:dyDescent="0.2">
      <c r="AH808" s="6"/>
    </row>
    <row r="809" spans="34:34" s="1" customFormat="1" x14ac:dyDescent="0.2">
      <c r="AH809" s="6"/>
    </row>
    <row r="810" spans="34:34" s="1" customFormat="1" x14ac:dyDescent="0.2">
      <c r="AH810" s="6"/>
    </row>
    <row r="811" spans="34:34" s="1" customFormat="1" x14ac:dyDescent="0.2">
      <c r="AH811" s="6"/>
    </row>
    <row r="812" spans="34:34" s="1" customFormat="1" x14ac:dyDescent="0.2">
      <c r="AH812" s="6"/>
    </row>
    <row r="813" spans="34:34" s="1" customFormat="1" x14ac:dyDescent="0.2">
      <c r="AH813" s="6"/>
    </row>
    <row r="814" spans="34:34" s="1" customFormat="1" x14ac:dyDescent="0.2">
      <c r="AH814" s="6"/>
    </row>
    <row r="815" spans="34:34" s="1" customFormat="1" x14ac:dyDescent="0.2">
      <c r="AH815" s="6"/>
    </row>
    <row r="816" spans="34:34" s="1" customFormat="1" x14ac:dyDescent="0.2">
      <c r="AH816" s="6"/>
    </row>
    <row r="817" spans="34:34" s="1" customFormat="1" x14ac:dyDescent="0.2">
      <c r="AH817" s="6"/>
    </row>
    <row r="818" spans="34:34" s="1" customFormat="1" x14ac:dyDescent="0.2">
      <c r="AH818" s="6"/>
    </row>
    <row r="819" spans="34:34" s="1" customFormat="1" x14ac:dyDescent="0.2">
      <c r="AH819" s="6"/>
    </row>
    <row r="820" spans="34:34" s="1" customFormat="1" x14ac:dyDescent="0.2">
      <c r="AH820" s="6"/>
    </row>
    <row r="821" spans="34:34" s="1" customFormat="1" x14ac:dyDescent="0.2">
      <c r="AH821" s="6"/>
    </row>
    <row r="822" spans="34:34" s="1" customFormat="1" x14ac:dyDescent="0.2">
      <c r="AH822" s="6"/>
    </row>
    <row r="823" spans="34:34" s="1" customFormat="1" x14ac:dyDescent="0.2">
      <c r="AH823" s="6"/>
    </row>
    <row r="824" spans="34:34" s="1" customFormat="1" x14ac:dyDescent="0.2">
      <c r="AH824" s="6"/>
    </row>
    <row r="825" spans="34:34" s="1" customFormat="1" x14ac:dyDescent="0.2">
      <c r="AH825" s="6"/>
    </row>
    <row r="826" spans="34:34" s="1" customFormat="1" x14ac:dyDescent="0.2">
      <c r="AH826" s="6"/>
    </row>
    <row r="827" spans="34:34" s="1" customFormat="1" x14ac:dyDescent="0.2">
      <c r="AH827" s="6"/>
    </row>
    <row r="828" spans="34:34" s="1" customFormat="1" x14ac:dyDescent="0.2">
      <c r="AH828" s="6"/>
    </row>
    <row r="829" spans="34:34" s="1" customFormat="1" x14ac:dyDescent="0.2">
      <c r="AH829" s="6"/>
    </row>
    <row r="830" spans="34:34" s="1" customFormat="1" x14ac:dyDescent="0.2">
      <c r="AH830" s="6"/>
    </row>
    <row r="831" spans="34:34" s="1" customFormat="1" x14ac:dyDescent="0.2">
      <c r="AH831" s="6"/>
    </row>
    <row r="832" spans="34:34" s="1" customFormat="1" x14ac:dyDescent="0.2">
      <c r="AH832" s="6"/>
    </row>
    <row r="833" spans="34:34" s="1" customFormat="1" x14ac:dyDescent="0.2">
      <c r="AH833" s="6"/>
    </row>
    <row r="834" spans="34:34" s="1" customFormat="1" x14ac:dyDescent="0.2">
      <c r="AH834" s="6"/>
    </row>
    <row r="835" spans="34:34" s="1" customFormat="1" x14ac:dyDescent="0.2">
      <c r="AH835" s="6"/>
    </row>
    <row r="836" spans="34:34" s="1" customFormat="1" x14ac:dyDescent="0.2">
      <c r="AH836" s="6"/>
    </row>
    <row r="837" spans="34:34" s="1" customFormat="1" x14ac:dyDescent="0.2">
      <c r="AH837" s="6"/>
    </row>
    <row r="838" spans="34:34" s="1" customFormat="1" x14ac:dyDescent="0.2">
      <c r="AH838" s="6"/>
    </row>
    <row r="839" spans="34:34" s="1" customFormat="1" x14ac:dyDescent="0.2">
      <c r="AH839" s="6"/>
    </row>
    <row r="840" spans="34:34" s="1" customFormat="1" x14ac:dyDescent="0.2">
      <c r="AH840" s="6"/>
    </row>
    <row r="841" spans="34:34" s="1" customFormat="1" x14ac:dyDescent="0.2">
      <c r="AH841" s="6"/>
    </row>
    <row r="842" spans="34:34" s="1" customFormat="1" x14ac:dyDescent="0.2">
      <c r="AH842" s="6"/>
    </row>
    <row r="843" spans="34:34" s="1" customFormat="1" x14ac:dyDescent="0.2">
      <c r="AH843" s="6"/>
    </row>
    <row r="844" spans="34:34" s="1" customFormat="1" x14ac:dyDescent="0.2">
      <c r="AH844" s="6"/>
    </row>
    <row r="845" spans="34:34" s="1" customFormat="1" x14ac:dyDescent="0.2">
      <c r="AH845" s="6"/>
    </row>
    <row r="846" spans="34:34" s="1" customFormat="1" x14ac:dyDescent="0.2">
      <c r="AH846" s="6"/>
    </row>
    <row r="847" spans="34:34" s="1" customFormat="1" x14ac:dyDescent="0.2">
      <c r="AH847" s="6"/>
    </row>
    <row r="848" spans="34:34" s="1" customFormat="1" x14ac:dyDescent="0.2">
      <c r="AH848" s="6"/>
    </row>
    <row r="849" spans="34:34" s="1" customFormat="1" x14ac:dyDescent="0.2">
      <c r="AH849" s="6"/>
    </row>
    <row r="850" spans="34:34" s="1" customFormat="1" x14ac:dyDescent="0.2">
      <c r="AH850" s="6"/>
    </row>
    <row r="851" spans="34:34" s="1" customFormat="1" x14ac:dyDescent="0.2">
      <c r="AH851" s="6"/>
    </row>
    <row r="852" spans="34:34" s="1" customFormat="1" x14ac:dyDescent="0.2">
      <c r="AH852" s="6"/>
    </row>
    <row r="853" spans="34:34" s="1" customFormat="1" x14ac:dyDescent="0.2">
      <c r="AH853" s="6"/>
    </row>
    <row r="854" spans="34:34" s="1" customFormat="1" x14ac:dyDescent="0.2">
      <c r="AH854" s="6"/>
    </row>
    <row r="855" spans="34:34" s="1" customFormat="1" x14ac:dyDescent="0.2">
      <c r="AH855" s="6"/>
    </row>
    <row r="856" spans="34:34" s="1" customFormat="1" x14ac:dyDescent="0.2">
      <c r="AH856" s="6"/>
    </row>
    <row r="857" spans="34:34" s="1" customFormat="1" x14ac:dyDescent="0.2">
      <c r="AH857" s="6"/>
    </row>
    <row r="858" spans="34:34" s="1" customFormat="1" x14ac:dyDescent="0.2">
      <c r="AH858" s="6"/>
    </row>
    <row r="859" spans="34:34" s="1" customFormat="1" x14ac:dyDescent="0.2">
      <c r="AH859" s="6"/>
    </row>
    <row r="860" spans="34:34" s="1" customFormat="1" x14ac:dyDescent="0.2">
      <c r="AH860" s="6"/>
    </row>
    <row r="861" spans="34:34" s="1" customFormat="1" x14ac:dyDescent="0.2">
      <c r="AH861" s="6"/>
    </row>
    <row r="862" spans="34:34" s="1" customFormat="1" x14ac:dyDescent="0.2">
      <c r="AH862" s="6"/>
    </row>
    <row r="863" spans="34:34" s="1" customFormat="1" x14ac:dyDescent="0.2">
      <c r="AH863" s="6"/>
    </row>
    <row r="864" spans="34:34" s="1" customFormat="1" x14ac:dyDescent="0.2">
      <c r="AH864" s="6"/>
    </row>
    <row r="865" spans="34:34" s="1" customFormat="1" x14ac:dyDescent="0.2">
      <c r="AH865" s="6"/>
    </row>
    <row r="866" spans="34:34" s="1" customFormat="1" x14ac:dyDescent="0.2">
      <c r="AH866" s="6"/>
    </row>
    <row r="867" spans="34:34" s="1" customFormat="1" x14ac:dyDescent="0.2">
      <c r="AH867" s="6"/>
    </row>
    <row r="868" spans="34:34" s="1" customFormat="1" x14ac:dyDescent="0.2">
      <c r="AH868" s="6"/>
    </row>
    <row r="869" spans="34:34" s="1" customFormat="1" x14ac:dyDescent="0.2">
      <c r="AH869" s="6"/>
    </row>
    <row r="870" spans="34:34" s="1" customFormat="1" x14ac:dyDescent="0.2">
      <c r="AH870" s="6"/>
    </row>
    <row r="871" spans="34:34" s="1" customFormat="1" x14ac:dyDescent="0.2">
      <c r="AH871" s="6"/>
    </row>
    <row r="872" spans="34:34" s="1" customFormat="1" x14ac:dyDescent="0.2">
      <c r="AH872" s="6"/>
    </row>
    <row r="873" spans="34:34" s="1" customFormat="1" x14ac:dyDescent="0.2">
      <c r="AH873" s="6"/>
    </row>
    <row r="874" spans="34:34" s="1" customFormat="1" x14ac:dyDescent="0.2">
      <c r="AH874" s="6"/>
    </row>
    <row r="875" spans="34:34" s="1" customFormat="1" x14ac:dyDescent="0.2">
      <c r="AH875" s="6"/>
    </row>
    <row r="876" spans="34:34" s="1" customFormat="1" x14ac:dyDescent="0.2">
      <c r="AH876" s="6"/>
    </row>
    <row r="877" spans="34:34" s="1" customFormat="1" x14ac:dyDescent="0.2">
      <c r="AH877" s="6"/>
    </row>
    <row r="878" spans="34:34" s="1" customFormat="1" x14ac:dyDescent="0.2">
      <c r="AH878" s="6"/>
    </row>
    <row r="879" spans="34:34" s="1" customFormat="1" x14ac:dyDescent="0.2">
      <c r="AH879" s="6"/>
    </row>
    <row r="880" spans="34:34" s="1" customFormat="1" x14ac:dyDescent="0.2">
      <c r="AH880" s="6"/>
    </row>
    <row r="881" spans="34:34" s="1" customFormat="1" x14ac:dyDescent="0.2">
      <c r="AH881" s="6"/>
    </row>
    <row r="882" spans="34:34" s="1" customFormat="1" x14ac:dyDescent="0.2">
      <c r="AH882" s="6"/>
    </row>
    <row r="883" spans="34:34" s="1" customFormat="1" x14ac:dyDescent="0.2">
      <c r="AH883" s="6"/>
    </row>
    <row r="884" spans="34:34" s="1" customFormat="1" x14ac:dyDescent="0.2">
      <c r="AH884" s="6"/>
    </row>
    <row r="885" spans="34:34" s="1" customFormat="1" x14ac:dyDescent="0.2">
      <c r="AH885" s="6"/>
    </row>
    <row r="886" spans="34:34" s="1" customFormat="1" x14ac:dyDescent="0.2">
      <c r="AH886" s="6"/>
    </row>
    <row r="887" spans="34:34" s="1" customFormat="1" x14ac:dyDescent="0.2">
      <c r="AH887" s="6"/>
    </row>
    <row r="888" spans="34:34" s="1" customFormat="1" x14ac:dyDescent="0.2">
      <c r="AH888" s="6"/>
    </row>
    <row r="889" spans="34:34" s="1" customFormat="1" x14ac:dyDescent="0.2">
      <c r="AH889" s="6"/>
    </row>
    <row r="890" spans="34:34" s="1" customFormat="1" x14ac:dyDescent="0.2">
      <c r="AH890" s="6"/>
    </row>
    <row r="891" spans="34:34" s="1" customFormat="1" x14ac:dyDescent="0.2">
      <c r="AH891" s="6"/>
    </row>
    <row r="892" spans="34:34" s="1" customFormat="1" x14ac:dyDescent="0.2">
      <c r="AH892" s="6"/>
    </row>
    <row r="893" spans="34:34" s="1" customFormat="1" x14ac:dyDescent="0.2">
      <c r="AH893" s="6"/>
    </row>
    <row r="894" spans="34:34" s="1" customFormat="1" x14ac:dyDescent="0.2">
      <c r="AH894" s="6"/>
    </row>
    <row r="895" spans="34:34" s="1" customFormat="1" x14ac:dyDescent="0.2">
      <c r="AH895" s="6"/>
    </row>
    <row r="896" spans="34:34" s="1" customFormat="1" x14ac:dyDescent="0.2">
      <c r="AH896" s="6"/>
    </row>
    <row r="897" spans="34:34" s="1" customFormat="1" x14ac:dyDescent="0.2">
      <c r="AH897" s="6"/>
    </row>
    <row r="898" spans="34:34" s="1" customFormat="1" x14ac:dyDescent="0.2">
      <c r="AH898" s="6"/>
    </row>
    <row r="899" spans="34:34" s="1" customFormat="1" x14ac:dyDescent="0.2">
      <c r="AH899" s="6"/>
    </row>
    <row r="900" spans="34:34" s="1" customFormat="1" x14ac:dyDescent="0.2">
      <c r="AH900" s="6"/>
    </row>
    <row r="901" spans="34:34" s="1" customFormat="1" x14ac:dyDescent="0.2">
      <c r="AH901" s="6"/>
    </row>
    <row r="902" spans="34:34" s="1" customFormat="1" x14ac:dyDescent="0.2">
      <c r="AH902" s="6"/>
    </row>
    <row r="903" spans="34:34" s="1" customFormat="1" x14ac:dyDescent="0.2">
      <c r="AH903" s="6"/>
    </row>
    <row r="904" spans="34:34" s="1" customFormat="1" x14ac:dyDescent="0.2">
      <c r="AH904" s="6"/>
    </row>
    <row r="905" spans="34:34" s="1" customFormat="1" x14ac:dyDescent="0.2">
      <c r="AH905" s="6"/>
    </row>
    <row r="906" spans="34:34" s="1" customFormat="1" x14ac:dyDescent="0.2">
      <c r="AH906" s="6"/>
    </row>
    <row r="907" spans="34:34" s="1" customFormat="1" x14ac:dyDescent="0.2">
      <c r="AH907" s="6"/>
    </row>
    <row r="908" spans="34:34" s="1" customFormat="1" x14ac:dyDescent="0.2">
      <c r="AH908" s="6"/>
    </row>
    <row r="909" spans="34:34" s="1" customFormat="1" x14ac:dyDescent="0.2">
      <c r="AH909" s="6"/>
    </row>
    <row r="910" spans="34:34" s="1" customFormat="1" x14ac:dyDescent="0.2">
      <c r="AH910" s="6"/>
    </row>
    <row r="911" spans="34:34" s="1" customFormat="1" x14ac:dyDescent="0.2">
      <c r="AH911" s="6"/>
    </row>
    <row r="912" spans="34:34" s="1" customFormat="1" x14ac:dyDescent="0.2">
      <c r="AH912" s="6"/>
    </row>
    <row r="913" spans="34:34" s="1" customFormat="1" x14ac:dyDescent="0.2">
      <c r="AH913" s="6"/>
    </row>
    <row r="914" spans="34:34" s="1" customFormat="1" x14ac:dyDescent="0.2">
      <c r="AH914" s="6"/>
    </row>
    <row r="915" spans="34:34" s="1" customFormat="1" x14ac:dyDescent="0.2">
      <c r="AH915" s="6"/>
    </row>
    <row r="916" spans="34:34" s="1" customFormat="1" x14ac:dyDescent="0.2">
      <c r="AH916" s="6"/>
    </row>
    <row r="917" spans="34:34" s="1" customFormat="1" x14ac:dyDescent="0.2">
      <c r="AH917" s="6"/>
    </row>
    <row r="918" spans="34:34" s="1" customFormat="1" x14ac:dyDescent="0.2">
      <c r="AH918" s="6"/>
    </row>
    <row r="919" spans="34:34" s="1" customFormat="1" x14ac:dyDescent="0.2">
      <c r="AH919" s="6"/>
    </row>
    <row r="920" spans="34:34" s="1" customFormat="1" x14ac:dyDescent="0.2">
      <c r="AH920" s="6"/>
    </row>
    <row r="921" spans="34:34" s="1" customFormat="1" x14ac:dyDescent="0.2">
      <c r="AH921" s="6"/>
    </row>
    <row r="922" spans="34:34" s="1" customFormat="1" x14ac:dyDescent="0.2">
      <c r="AH922" s="6"/>
    </row>
    <row r="923" spans="34:34" s="1" customFormat="1" x14ac:dyDescent="0.2">
      <c r="AH923" s="6"/>
    </row>
    <row r="924" spans="34:34" s="1" customFormat="1" x14ac:dyDescent="0.2">
      <c r="AH924" s="6"/>
    </row>
    <row r="925" spans="34:34" s="1" customFormat="1" x14ac:dyDescent="0.2">
      <c r="AH925" s="6"/>
    </row>
    <row r="926" spans="34:34" s="1" customFormat="1" x14ac:dyDescent="0.2">
      <c r="AH926" s="6"/>
    </row>
    <row r="927" spans="34:34" s="1" customFormat="1" x14ac:dyDescent="0.2">
      <c r="AH927" s="6"/>
    </row>
    <row r="928" spans="34:34" s="1" customFormat="1" x14ac:dyDescent="0.2">
      <c r="AH928" s="6"/>
    </row>
    <row r="929" spans="34:34" s="1" customFormat="1" x14ac:dyDescent="0.2">
      <c r="AH929" s="6"/>
    </row>
    <row r="930" spans="34:34" s="1" customFormat="1" x14ac:dyDescent="0.2">
      <c r="AH930" s="6"/>
    </row>
    <row r="931" spans="34:34" s="1" customFormat="1" x14ac:dyDescent="0.2">
      <c r="AH931" s="6"/>
    </row>
    <row r="932" spans="34:34" s="1" customFormat="1" x14ac:dyDescent="0.2">
      <c r="AH932" s="6"/>
    </row>
    <row r="933" spans="34:34" s="1" customFormat="1" x14ac:dyDescent="0.2">
      <c r="AH933" s="6"/>
    </row>
    <row r="934" spans="34:34" s="1" customFormat="1" x14ac:dyDescent="0.2">
      <c r="AH934" s="6"/>
    </row>
    <row r="935" spans="34:34" s="1" customFormat="1" x14ac:dyDescent="0.2">
      <c r="AH935" s="6"/>
    </row>
    <row r="936" spans="34:34" s="1" customFormat="1" x14ac:dyDescent="0.2">
      <c r="AH936" s="6"/>
    </row>
    <row r="937" spans="34:34" s="1" customFormat="1" x14ac:dyDescent="0.2">
      <c r="AH937" s="6"/>
    </row>
    <row r="938" spans="34:34" s="1" customFormat="1" x14ac:dyDescent="0.2">
      <c r="AH938" s="6"/>
    </row>
    <row r="939" spans="34:34" s="1" customFormat="1" x14ac:dyDescent="0.2">
      <c r="AH939" s="6"/>
    </row>
    <row r="940" spans="34:34" s="1" customFormat="1" x14ac:dyDescent="0.2">
      <c r="AH940" s="6"/>
    </row>
    <row r="941" spans="34:34" s="1" customFormat="1" x14ac:dyDescent="0.2">
      <c r="AH941" s="6"/>
    </row>
    <row r="942" spans="34:34" s="1" customFormat="1" x14ac:dyDescent="0.2">
      <c r="AH942" s="6"/>
    </row>
    <row r="943" spans="34:34" s="1" customFormat="1" x14ac:dyDescent="0.2">
      <c r="AH943" s="6"/>
    </row>
    <row r="944" spans="34:34" s="1" customFormat="1" x14ac:dyDescent="0.2">
      <c r="AH944" s="6"/>
    </row>
    <row r="945" spans="34:34" s="1" customFormat="1" x14ac:dyDescent="0.2">
      <c r="AH945" s="6"/>
    </row>
    <row r="946" spans="34:34" s="1" customFormat="1" x14ac:dyDescent="0.2">
      <c r="AH946" s="6"/>
    </row>
    <row r="947" spans="34:34" s="1" customFormat="1" x14ac:dyDescent="0.2">
      <c r="AH947" s="6"/>
    </row>
    <row r="948" spans="34:34" s="1" customFormat="1" x14ac:dyDescent="0.2">
      <c r="AH948" s="6"/>
    </row>
    <row r="949" spans="34:34" s="1" customFormat="1" x14ac:dyDescent="0.2">
      <c r="AH949" s="6"/>
    </row>
    <row r="950" spans="34:34" s="1" customFormat="1" x14ac:dyDescent="0.2">
      <c r="AH950" s="6"/>
    </row>
    <row r="951" spans="34:34" s="1" customFormat="1" x14ac:dyDescent="0.2">
      <c r="AH951" s="6"/>
    </row>
    <row r="952" spans="34:34" s="1" customFormat="1" x14ac:dyDescent="0.2">
      <c r="AH952" s="6"/>
    </row>
    <row r="953" spans="34:34" s="1" customFormat="1" x14ac:dyDescent="0.2">
      <c r="AH953" s="6"/>
    </row>
    <row r="954" spans="34:34" s="1" customFormat="1" x14ac:dyDescent="0.2">
      <c r="AH954" s="6"/>
    </row>
    <row r="955" spans="34:34" s="1" customFormat="1" x14ac:dyDescent="0.2">
      <c r="AH955" s="6"/>
    </row>
    <row r="956" spans="34:34" s="1" customFormat="1" x14ac:dyDescent="0.2">
      <c r="AH956" s="6"/>
    </row>
    <row r="957" spans="34:34" s="1" customFormat="1" x14ac:dyDescent="0.2">
      <c r="AH957" s="6"/>
    </row>
    <row r="958" spans="34:34" s="1" customFormat="1" x14ac:dyDescent="0.2">
      <c r="AH958" s="6"/>
    </row>
    <row r="959" spans="34:34" s="1" customFormat="1" x14ac:dyDescent="0.2">
      <c r="AH959" s="6"/>
    </row>
    <row r="960" spans="34:34" s="1" customFormat="1" x14ac:dyDescent="0.2">
      <c r="AH960" s="6"/>
    </row>
    <row r="961" spans="34:34" s="1" customFormat="1" x14ac:dyDescent="0.2">
      <c r="AH961" s="6"/>
    </row>
    <row r="962" spans="34:34" s="1" customFormat="1" x14ac:dyDescent="0.2">
      <c r="AH962" s="6"/>
    </row>
    <row r="963" spans="34:34" s="1" customFormat="1" x14ac:dyDescent="0.2">
      <c r="AH963" s="6"/>
    </row>
    <row r="964" spans="34:34" s="1" customFormat="1" x14ac:dyDescent="0.2">
      <c r="AH964" s="6"/>
    </row>
    <row r="965" spans="34:34" s="1" customFormat="1" x14ac:dyDescent="0.2">
      <c r="AH965" s="6"/>
    </row>
    <row r="966" spans="34:34" s="1" customFormat="1" x14ac:dyDescent="0.2">
      <c r="AH966" s="6"/>
    </row>
    <row r="967" spans="34:34" s="1" customFormat="1" x14ac:dyDescent="0.2">
      <c r="AH967" s="6"/>
    </row>
    <row r="968" spans="34:34" s="1" customFormat="1" x14ac:dyDescent="0.2">
      <c r="AH968" s="6"/>
    </row>
    <row r="969" spans="34:34" s="1" customFormat="1" x14ac:dyDescent="0.2">
      <c r="AH969" s="6"/>
    </row>
    <row r="970" spans="34:34" s="1" customFormat="1" x14ac:dyDescent="0.2">
      <c r="AH970" s="6"/>
    </row>
    <row r="971" spans="34:34" s="1" customFormat="1" x14ac:dyDescent="0.2">
      <c r="AH971" s="6"/>
    </row>
    <row r="972" spans="34:34" s="1" customFormat="1" x14ac:dyDescent="0.2">
      <c r="AH972" s="6"/>
    </row>
    <row r="973" spans="34:34" s="1" customFormat="1" x14ac:dyDescent="0.2">
      <c r="AH973" s="6"/>
    </row>
    <row r="974" spans="34:34" s="1" customFormat="1" x14ac:dyDescent="0.2">
      <c r="AH974" s="6"/>
    </row>
    <row r="975" spans="34:34" s="1" customFormat="1" x14ac:dyDescent="0.2">
      <c r="AH975" s="6"/>
    </row>
    <row r="976" spans="34:34" s="1" customFormat="1" x14ac:dyDescent="0.2">
      <c r="AH976" s="6"/>
    </row>
    <row r="977" spans="34:34" s="1" customFormat="1" x14ac:dyDescent="0.2">
      <c r="AH977" s="6"/>
    </row>
    <row r="978" spans="34:34" s="1" customFormat="1" x14ac:dyDescent="0.2">
      <c r="AH978" s="6"/>
    </row>
    <row r="979" spans="34:34" s="1" customFormat="1" x14ac:dyDescent="0.2">
      <c r="AH979" s="6"/>
    </row>
    <row r="980" spans="34:34" s="1" customFormat="1" x14ac:dyDescent="0.2">
      <c r="AH980" s="6"/>
    </row>
    <row r="981" spans="34:34" s="1" customFormat="1" x14ac:dyDescent="0.2">
      <c r="AH981" s="6"/>
    </row>
    <row r="982" spans="34:34" s="1" customFormat="1" x14ac:dyDescent="0.2">
      <c r="AH982" s="6"/>
    </row>
    <row r="983" spans="34:34" s="1" customFormat="1" x14ac:dyDescent="0.2">
      <c r="AH983" s="6"/>
    </row>
    <row r="984" spans="34:34" s="1" customFormat="1" x14ac:dyDescent="0.2">
      <c r="AH984" s="6"/>
    </row>
    <row r="985" spans="34:34" s="1" customFormat="1" x14ac:dyDescent="0.2">
      <c r="AH985" s="6"/>
    </row>
    <row r="986" spans="34:34" s="1" customFormat="1" x14ac:dyDescent="0.2">
      <c r="AH986" s="6"/>
    </row>
    <row r="987" spans="34:34" s="1" customFormat="1" x14ac:dyDescent="0.2">
      <c r="AH987" s="6"/>
    </row>
    <row r="988" spans="34:34" s="1" customFormat="1" x14ac:dyDescent="0.2">
      <c r="AH988" s="6"/>
    </row>
    <row r="989" spans="34:34" s="1" customFormat="1" x14ac:dyDescent="0.2">
      <c r="AH989" s="6"/>
    </row>
    <row r="990" spans="34:34" s="1" customFormat="1" x14ac:dyDescent="0.2">
      <c r="AH990" s="6"/>
    </row>
    <row r="991" spans="34:34" s="1" customFormat="1" x14ac:dyDescent="0.2">
      <c r="AH991" s="6"/>
    </row>
    <row r="992" spans="34:34" s="1" customFormat="1" x14ac:dyDescent="0.2">
      <c r="AH992" s="6"/>
    </row>
    <row r="993" spans="34:34" s="1" customFormat="1" x14ac:dyDescent="0.2">
      <c r="AH993" s="6"/>
    </row>
    <row r="994" spans="34:34" s="1" customFormat="1" x14ac:dyDescent="0.2">
      <c r="AH994" s="6"/>
    </row>
    <row r="995" spans="34:34" s="1" customFormat="1" x14ac:dyDescent="0.2">
      <c r="AH995" s="6"/>
    </row>
    <row r="996" spans="34:34" s="1" customFormat="1" x14ac:dyDescent="0.2">
      <c r="AH996" s="6"/>
    </row>
    <row r="997" spans="34:34" s="1" customFormat="1" x14ac:dyDescent="0.2">
      <c r="AH997" s="6"/>
    </row>
    <row r="998" spans="34:34" s="1" customFormat="1" x14ac:dyDescent="0.2">
      <c r="AH998" s="6"/>
    </row>
    <row r="999" spans="34:34" s="1" customFormat="1" x14ac:dyDescent="0.2">
      <c r="AH999" s="6"/>
    </row>
    <row r="1000" spans="34:34" s="1" customFormat="1" x14ac:dyDescent="0.2">
      <c r="AH1000" s="6"/>
    </row>
    <row r="1001" spans="34:34" s="1" customFormat="1" x14ac:dyDescent="0.2">
      <c r="AH1001" s="6"/>
    </row>
    <row r="1002" spans="34:34" s="1" customFormat="1" x14ac:dyDescent="0.2">
      <c r="AH1002" s="6"/>
    </row>
    <row r="1003" spans="34:34" s="1" customFormat="1" x14ac:dyDescent="0.2">
      <c r="AH1003" s="6"/>
    </row>
    <row r="1004" spans="34:34" s="1" customFormat="1" x14ac:dyDescent="0.2">
      <c r="AH1004" s="6"/>
    </row>
    <row r="1005" spans="34:34" s="1" customFormat="1" x14ac:dyDescent="0.2">
      <c r="AH1005" s="6"/>
    </row>
    <row r="1006" spans="34:34" s="1" customFormat="1" x14ac:dyDescent="0.2">
      <c r="AH1006" s="6"/>
    </row>
    <row r="1007" spans="34:34" s="1" customFormat="1" x14ac:dyDescent="0.2">
      <c r="AH1007" s="6"/>
    </row>
    <row r="1008" spans="34:34" s="1" customFormat="1" x14ac:dyDescent="0.2">
      <c r="AH1008" s="6"/>
    </row>
    <row r="1009" spans="34:34" s="1" customFormat="1" x14ac:dyDescent="0.2">
      <c r="AH1009" s="6"/>
    </row>
    <row r="1010" spans="34:34" s="1" customFormat="1" x14ac:dyDescent="0.2">
      <c r="AH1010" s="6"/>
    </row>
    <row r="1011" spans="34:34" s="1" customFormat="1" x14ac:dyDescent="0.2">
      <c r="AH1011" s="6"/>
    </row>
    <row r="1012" spans="34:34" s="1" customFormat="1" x14ac:dyDescent="0.2">
      <c r="AH1012" s="6"/>
    </row>
    <row r="1013" spans="34:34" s="1" customFormat="1" x14ac:dyDescent="0.2">
      <c r="AH1013" s="6"/>
    </row>
    <row r="1014" spans="34:34" s="1" customFormat="1" x14ac:dyDescent="0.2">
      <c r="AH1014" s="6"/>
    </row>
    <row r="1015" spans="34:34" s="1" customFormat="1" x14ac:dyDescent="0.2">
      <c r="AH1015" s="6"/>
    </row>
    <row r="1016" spans="34:34" s="1" customFormat="1" x14ac:dyDescent="0.2">
      <c r="AH1016" s="6"/>
    </row>
    <row r="1017" spans="34:34" s="1" customFormat="1" x14ac:dyDescent="0.2">
      <c r="AH1017" s="6"/>
    </row>
    <row r="1018" spans="34:34" s="1" customFormat="1" x14ac:dyDescent="0.2">
      <c r="AH1018" s="6"/>
    </row>
    <row r="1019" spans="34:34" s="1" customFormat="1" x14ac:dyDescent="0.2">
      <c r="AH1019" s="6"/>
    </row>
    <row r="1020" spans="34:34" s="1" customFormat="1" x14ac:dyDescent="0.2">
      <c r="AH1020" s="6"/>
    </row>
    <row r="1021" spans="34:34" s="1" customFormat="1" x14ac:dyDescent="0.2">
      <c r="AH1021" s="6"/>
    </row>
    <row r="1022" spans="34:34" s="1" customFormat="1" x14ac:dyDescent="0.2">
      <c r="AH1022" s="6"/>
    </row>
    <row r="1023" spans="34:34" s="1" customFormat="1" x14ac:dyDescent="0.2">
      <c r="AH1023" s="6"/>
    </row>
    <row r="1024" spans="34:34" s="1" customFormat="1" x14ac:dyDescent="0.2">
      <c r="AH1024" s="6"/>
    </row>
    <row r="1025" spans="34:34" s="1" customFormat="1" x14ac:dyDescent="0.2">
      <c r="AH1025" s="6"/>
    </row>
    <row r="1026" spans="34:34" s="1" customFormat="1" x14ac:dyDescent="0.2">
      <c r="AH1026" s="6"/>
    </row>
    <row r="1027" spans="34:34" s="1" customFormat="1" x14ac:dyDescent="0.2">
      <c r="AH1027" s="6"/>
    </row>
    <row r="1028" spans="34:34" s="1" customFormat="1" x14ac:dyDescent="0.2">
      <c r="AH1028" s="6"/>
    </row>
    <row r="1029" spans="34:34" s="1" customFormat="1" x14ac:dyDescent="0.2">
      <c r="AH1029" s="6"/>
    </row>
    <row r="1030" spans="34:34" s="1" customFormat="1" x14ac:dyDescent="0.2">
      <c r="AH1030" s="6"/>
    </row>
    <row r="1031" spans="34:34" s="1" customFormat="1" x14ac:dyDescent="0.2">
      <c r="AH1031" s="6"/>
    </row>
    <row r="1032" spans="34:34" s="1" customFormat="1" x14ac:dyDescent="0.2">
      <c r="AH1032" s="6"/>
    </row>
    <row r="1033" spans="34:34" s="1" customFormat="1" x14ac:dyDescent="0.2">
      <c r="AH1033" s="6"/>
    </row>
    <row r="1034" spans="34:34" s="1" customFormat="1" x14ac:dyDescent="0.2">
      <c r="AH1034" s="6"/>
    </row>
    <row r="1035" spans="34:34" s="1" customFormat="1" x14ac:dyDescent="0.2">
      <c r="AH1035" s="6"/>
    </row>
    <row r="1036" spans="34:34" s="1" customFormat="1" x14ac:dyDescent="0.2">
      <c r="AH1036" s="6"/>
    </row>
    <row r="1037" spans="34:34" s="1" customFormat="1" x14ac:dyDescent="0.2">
      <c r="AH1037" s="6"/>
    </row>
    <row r="1038" spans="34:34" s="1" customFormat="1" x14ac:dyDescent="0.2">
      <c r="AH1038" s="6"/>
    </row>
    <row r="1039" spans="34:34" s="1" customFormat="1" x14ac:dyDescent="0.2">
      <c r="AH1039" s="6"/>
    </row>
    <row r="1040" spans="34:34" s="1" customFormat="1" x14ac:dyDescent="0.2">
      <c r="AH1040" s="6"/>
    </row>
    <row r="1041" spans="34:34" s="1" customFormat="1" x14ac:dyDescent="0.2">
      <c r="AH1041" s="6"/>
    </row>
    <row r="1042" spans="34:34" s="1" customFormat="1" x14ac:dyDescent="0.2">
      <c r="AH1042" s="6"/>
    </row>
    <row r="1043" spans="34:34" s="1" customFormat="1" x14ac:dyDescent="0.2">
      <c r="AH1043" s="6"/>
    </row>
    <row r="1044" spans="34:34" s="1" customFormat="1" x14ac:dyDescent="0.2">
      <c r="AH1044" s="6"/>
    </row>
    <row r="1045" spans="34:34" s="1" customFormat="1" x14ac:dyDescent="0.2">
      <c r="AH1045" s="6"/>
    </row>
    <row r="1046" spans="34:34" s="1" customFormat="1" x14ac:dyDescent="0.2">
      <c r="AH1046" s="6"/>
    </row>
    <row r="1047" spans="34:34" s="1" customFormat="1" x14ac:dyDescent="0.2">
      <c r="AH1047" s="6"/>
    </row>
    <row r="1048" spans="34:34" s="1" customFormat="1" x14ac:dyDescent="0.2">
      <c r="AH1048" s="6"/>
    </row>
    <row r="1049" spans="34:34" s="1" customFormat="1" x14ac:dyDescent="0.2">
      <c r="AH1049" s="6"/>
    </row>
    <row r="1050" spans="34:34" s="1" customFormat="1" x14ac:dyDescent="0.2">
      <c r="AH1050" s="6"/>
    </row>
    <row r="1051" spans="34:34" s="1" customFormat="1" x14ac:dyDescent="0.2">
      <c r="AH1051" s="6"/>
    </row>
    <row r="1052" spans="34:34" s="1" customFormat="1" x14ac:dyDescent="0.2">
      <c r="AH1052" s="6"/>
    </row>
    <row r="1053" spans="34:34" s="1" customFormat="1" x14ac:dyDescent="0.2">
      <c r="AH1053" s="6"/>
    </row>
    <row r="1054" spans="34:34" s="1" customFormat="1" x14ac:dyDescent="0.2">
      <c r="AH1054" s="6"/>
    </row>
    <row r="1055" spans="34:34" s="1" customFormat="1" x14ac:dyDescent="0.2">
      <c r="AH1055" s="6"/>
    </row>
    <row r="1056" spans="34:34" s="1" customFormat="1" x14ac:dyDescent="0.2">
      <c r="AH1056" s="6"/>
    </row>
    <row r="1057" spans="34:34" s="1" customFormat="1" x14ac:dyDescent="0.2">
      <c r="AH1057" s="6"/>
    </row>
    <row r="1058" spans="34:34" s="1" customFormat="1" x14ac:dyDescent="0.2">
      <c r="AH1058" s="6"/>
    </row>
    <row r="1059" spans="34:34" s="1" customFormat="1" x14ac:dyDescent="0.2">
      <c r="AH1059" s="6"/>
    </row>
    <row r="1060" spans="34:34" s="1" customFormat="1" x14ac:dyDescent="0.2">
      <c r="AH1060" s="6"/>
    </row>
    <row r="1061" spans="34:34" s="1" customFormat="1" x14ac:dyDescent="0.2">
      <c r="AH1061" s="6"/>
    </row>
    <row r="1062" spans="34:34" s="1" customFormat="1" x14ac:dyDescent="0.2">
      <c r="AH1062" s="6"/>
    </row>
    <row r="1063" spans="34:34" s="1" customFormat="1" x14ac:dyDescent="0.2">
      <c r="AH1063" s="6"/>
    </row>
    <row r="1064" spans="34:34" s="1" customFormat="1" x14ac:dyDescent="0.2">
      <c r="AH1064" s="6"/>
    </row>
    <row r="1065" spans="34:34" s="1" customFormat="1" x14ac:dyDescent="0.2">
      <c r="AH1065" s="6"/>
    </row>
    <row r="1066" spans="34:34" s="1" customFormat="1" x14ac:dyDescent="0.2">
      <c r="AH1066" s="6"/>
    </row>
    <row r="1067" spans="34:34" s="1" customFormat="1" x14ac:dyDescent="0.2">
      <c r="AH1067" s="6"/>
    </row>
    <row r="1068" spans="34:34" s="1" customFormat="1" x14ac:dyDescent="0.2">
      <c r="AH1068" s="6"/>
    </row>
    <row r="1069" spans="34:34" s="1" customFormat="1" x14ac:dyDescent="0.2">
      <c r="AH1069" s="6"/>
    </row>
    <row r="1070" spans="34:34" s="1" customFormat="1" x14ac:dyDescent="0.2">
      <c r="AH1070" s="6"/>
    </row>
    <row r="1071" spans="34:34" s="1" customFormat="1" x14ac:dyDescent="0.2">
      <c r="AH1071" s="6"/>
    </row>
    <row r="1072" spans="34:34" s="1" customFormat="1" x14ac:dyDescent="0.2">
      <c r="AH1072" s="6"/>
    </row>
    <row r="1073" spans="34:34" s="1" customFormat="1" x14ac:dyDescent="0.2">
      <c r="AH1073" s="6"/>
    </row>
    <row r="1074" spans="34:34" s="1" customFormat="1" x14ac:dyDescent="0.2">
      <c r="AH1074" s="6"/>
    </row>
    <row r="1075" spans="34:34" s="1" customFormat="1" x14ac:dyDescent="0.2">
      <c r="AH1075" s="6"/>
    </row>
    <row r="1076" spans="34:34" s="1" customFormat="1" x14ac:dyDescent="0.2">
      <c r="AH1076" s="6"/>
    </row>
    <row r="1077" spans="34:34" s="1" customFormat="1" x14ac:dyDescent="0.2">
      <c r="AH1077" s="6"/>
    </row>
    <row r="1078" spans="34:34" s="1" customFormat="1" x14ac:dyDescent="0.2">
      <c r="AH1078" s="6"/>
    </row>
    <row r="1079" spans="34:34" s="1" customFormat="1" x14ac:dyDescent="0.2">
      <c r="AH1079" s="6"/>
    </row>
    <row r="1080" spans="34:34" s="1" customFormat="1" x14ac:dyDescent="0.2">
      <c r="AH1080" s="6"/>
    </row>
    <row r="1081" spans="34:34" s="1" customFormat="1" x14ac:dyDescent="0.2">
      <c r="AH1081" s="6"/>
    </row>
    <row r="1082" spans="34:34" s="1" customFormat="1" x14ac:dyDescent="0.2">
      <c r="AH1082" s="6"/>
    </row>
    <row r="1083" spans="34:34" s="1" customFormat="1" x14ac:dyDescent="0.2">
      <c r="AH1083" s="6"/>
    </row>
    <row r="1084" spans="34:34" s="1" customFormat="1" x14ac:dyDescent="0.2">
      <c r="AH1084" s="6"/>
    </row>
    <row r="1085" spans="34:34" s="1" customFormat="1" x14ac:dyDescent="0.2">
      <c r="AH1085" s="6"/>
    </row>
    <row r="1086" spans="34:34" s="1" customFormat="1" x14ac:dyDescent="0.2">
      <c r="AH1086" s="6"/>
    </row>
    <row r="1087" spans="34:34" s="1" customFormat="1" x14ac:dyDescent="0.2">
      <c r="AH1087" s="6"/>
    </row>
    <row r="1088" spans="34:34" s="1" customFormat="1" x14ac:dyDescent="0.2">
      <c r="AH1088" s="6"/>
    </row>
    <row r="1089" spans="34:34" s="1" customFormat="1" x14ac:dyDescent="0.2">
      <c r="AH1089" s="6"/>
    </row>
    <row r="1090" spans="34:34" s="1" customFormat="1" x14ac:dyDescent="0.2">
      <c r="AH1090" s="6"/>
    </row>
    <row r="1091" spans="34:34" s="1" customFormat="1" x14ac:dyDescent="0.2">
      <c r="AH1091" s="6"/>
    </row>
    <row r="1092" spans="34:34" s="1" customFormat="1" x14ac:dyDescent="0.2">
      <c r="AH1092" s="6"/>
    </row>
    <row r="1093" spans="34:34" s="1" customFormat="1" x14ac:dyDescent="0.2">
      <c r="AH1093" s="6"/>
    </row>
    <row r="1094" spans="34:34" s="1" customFormat="1" x14ac:dyDescent="0.2">
      <c r="AH1094" s="6"/>
    </row>
    <row r="1095" spans="34:34" s="1" customFormat="1" x14ac:dyDescent="0.2">
      <c r="AH1095" s="6"/>
    </row>
    <row r="1096" spans="34:34" s="1" customFormat="1" x14ac:dyDescent="0.2">
      <c r="AH1096" s="6"/>
    </row>
    <row r="1097" spans="34:34" s="1" customFormat="1" x14ac:dyDescent="0.2">
      <c r="AH1097" s="6"/>
    </row>
    <row r="1098" spans="34:34" s="1" customFormat="1" x14ac:dyDescent="0.2">
      <c r="AH1098" s="6"/>
    </row>
    <row r="1099" spans="34:34" s="1" customFormat="1" x14ac:dyDescent="0.2">
      <c r="AH1099" s="6"/>
    </row>
    <row r="1100" spans="34:34" s="1" customFormat="1" x14ac:dyDescent="0.2">
      <c r="AH1100" s="6"/>
    </row>
    <row r="1101" spans="34:34" s="1" customFormat="1" x14ac:dyDescent="0.2">
      <c r="AH1101" s="6"/>
    </row>
    <row r="1102" spans="34:34" s="1" customFormat="1" x14ac:dyDescent="0.2">
      <c r="AH1102" s="6"/>
    </row>
    <row r="1103" spans="34:34" s="1" customFormat="1" x14ac:dyDescent="0.2">
      <c r="AH1103" s="6"/>
    </row>
    <row r="1104" spans="34:34" s="1" customFormat="1" x14ac:dyDescent="0.2">
      <c r="AH1104" s="6"/>
    </row>
    <row r="1105" spans="34:34" s="1" customFormat="1" x14ac:dyDescent="0.2">
      <c r="AH1105" s="6"/>
    </row>
    <row r="1106" spans="34:34" s="1" customFormat="1" x14ac:dyDescent="0.2">
      <c r="AH1106" s="6"/>
    </row>
    <row r="1107" spans="34:34" s="1" customFormat="1" x14ac:dyDescent="0.2">
      <c r="AH1107" s="6"/>
    </row>
    <row r="1108" spans="34:34" s="1" customFormat="1" x14ac:dyDescent="0.2">
      <c r="AH1108" s="6"/>
    </row>
    <row r="1109" spans="34:34" s="1" customFormat="1" x14ac:dyDescent="0.2">
      <c r="AH1109" s="6"/>
    </row>
    <row r="1110" spans="34:34" s="1" customFormat="1" x14ac:dyDescent="0.2">
      <c r="AH1110" s="6"/>
    </row>
    <row r="1111" spans="34:34" s="1" customFormat="1" x14ac:dyDescent="0.2">
      <c r="AH1111" s="6"/>
    </row>
    <row r="1112" spans="34:34" s="1" customFormat="1" x14ac:dyDescent="0.2">
      <c r="AH1112" s="6"/>
    </row>
    <row r="1113" spans="34:34" s="1" customFormat="1" x14ac:dyDescent="0.2">
      <c r="AH1113" s="6"/>
    </row>
    <row r="1114" spans="34:34" s="1" customFormat="1" x14ac:dyDescent="0.2">
      <c r="AH1114" s="6"/>
    </row>
    <row r="1115" spans="34:34" s="1" customFormat="1" x14ac:dyDescent="0.2">
      <c r="AH1115" s="6"/>
    </row>
    <row r="1116" spans="34:34" s="1" customFormat="1" x14ac:dyDescent="0.2">
      <c r="AH1116" s="6"/>
    </row>
    <row r="1117" spans="34:34" s="1" customFormat="1" x14ac:dyDescent="0.2">
      <c r="AH1117" s="6"/>
    </row>
    <row r="1118" spans="34:34" s="1" customFormat="1" x14ac:dyDescent="0.2">
      <c r="AH1118" s="6"/>
    </row>
    <row r="1119" spans="34:34" s="1" customFormat="1" x14ac:dyDescent="0.2">
      <c r="AH1119" s="6"/>
    </row>
    <row r="1120" spans="34:34" s="1" customFormat="1" x14ac:dyDescent="0.2">
      <c r="AH1120" s="6"/>
    </row>
    <row r="1121" spans="34:34" s="1" customFormat="1" x14ac:dyDescent="0.2">
      <c r="AH1121" s="6"/>
    </row>
    <row r="1122" spans="34:34" s="1" customFormat="1" x14ac:dyDescent="0.2">
      <c r="AH1122" s="6"/>
    </row>
    <row r="1123" spans="34:34" s="1" customFormat="1" x14ac:dyDescent="0.2">
      <c r="AH1123" s="6"/>
    </row>
    <row r="1124" spans="34:34" s="1" customFormat="1" x14ac:dyDescent="0.2">
      <c r="AH1124" s="6"/>
    </row>
    <row r="1125" spans="34:34" s="1" customFormat="1" x14ac:dyDescent="0.2">
      <c r="AH1125" s="6"/>
    </row>
    <row r="1126" spans="34:34" s="1" customFormat="1" x14ac:dyDescent="0.2">
      <c r="AH1126" s="6"/>
    </row>
    <row r="1127" spans="34:34" s="1" customFormat="1" x14ac:dyDescent="0.2">
      <c r="AH1127" s="6"/>
    </row>
    <row r="1128" spans="34:34" s="1" customFormat="1" x14ac:dyDescent="0.2">
      <c r="AH1128" s="6"/>
    </row>
    <row r="1129" spans="34:34" s="1" customFormat="1" x14ac:dyDescent="0.2">
      <c r="AH1129" s="6"/>
    </row>
    <row r="1130" spans="34:34" s="1" customFormat="1" x14ac:dyDescent="0.2">
      <c r="AH1130" s="6"/>
    </row>
    <row r="1131" spans="34:34" s="1" customFormat="1" x14ac:dyDescent="0.2">
      <c r="AH1131" s="6"/>
    </row>
    <row r="1132" spans="34:34" s="1" customFormat="1" x14ac:dyDescent="0.2">
      <c r="AH1132" s="6"/>
    </row>
    <row r="1133" spans="34:34" s="1" customFormat="1" x14ac:dyDescent="0.2">
      <c r="AH1133" s="6"/>
    </row>
    <row r="1134" spans="34:34" s="1" customFormat="1" x14ac:dyDescent="0.2">
      <c r="AH1134" s="6"/>
    </row>
    <row r="1135" spans="34:34" s="1" customFormat="1" x14ac:dyDescent="0.2">
      <c r="AH1135" s="6"/>
    </row>
    <row r="1136" spans="34:34" s="1" customFormat="1" x14ac:dyDescent="0.2">
      <c r="AH1136" s="6"/>
    </row>
    <row r="1137" spans="34:34" s="1" customFormat="1" x14ac:dyDescent="0.2">
      <c r="AH1137" s="6"/>
    </row>
    <row r="1138" spans="34:34" s="1" customFormat="1" x14ac:dyDescent="0.2">
      <c r="AH1138" s="6"/>
    </row>
    <row r="1139" spans="34:34" s="1" customFormat="1" x14ac:dyDescent="0.2">
      <c r="AH1139" s="6"/>
    </row>
    <row r="1140" spans="34:34" s="1" customFormat="1" x14ac:dyDescent="0.2">
      <c r="AH1140" s="6"/>
    </row>
    <row r="1141" spans="34:34" s="1" customFormat="1" x14ac:dyDescent="0.2">
      <c r="AH1141" s="6"/>
    </row>
    <row r="1142" spans="34:34" s="1" customFormat="1" x14ac:dyDescent="0.2">
      <c r="AH1142" s="6"/>
    </row>
    <row r="1143" spans="34:34" s="1" customFormat="1" x14ac:dyDescent="0.2">
      <c r="AH1143" s="6"/>
    </row>
    <row r="1144" spans="34:34" s="1" customFormat="1" x14ac:dyDescent="0.2">
      <c r="AH1144" s="6"/>
    </row>
    <row r="1145" spans="34:34" s="1" customFormat="1" x14ac:dyDescent="0.2">
      <c r="AH1145" s="6"/>
    </row>
    <row r="1146" spans="34:34" s="1" customFormat="1" x14ac:dyDescent="0.2">
      <c r="AH1146" s="6"/>
    </row>
    <row r="1147" spans="34:34" s="1" customFormat="1" x14ac:dyDescent="0.2">
      <c r="AH1147" s="6"/>
    </row>
    <row r="1148" spans="34:34" s="1" customFormat="1" x14ac:dyDescent="0.2">
      <c r="AH1148" s="6"/>
    </row>
    <row r="1149" spans="34:34" s="1" customFormat="1" x14ac:dyDescent="0.2">
      <c r="AH1149" s="6"/>
    </row>
    <row r="1150" spans="34:34" s="1" customFormat="1" x14ac:dyDescent="0.2">
      <c r="AH1150" s="6"/>
    </row>
    <row r="1151" spans="34:34" s="1" customFormat="1" x14ac:dyDescent="0.2">
      <c r="AH1151" s="6"/>
    </row>
    <row r="1152" spans="34:34" s="1" customFormat="1" x14ac:dyDescent="0.2">
      <c r="AH1152" s="6"/>
    </row>
    <row r="1153" spans="34:34" s="1" customFormat="1" x14ac:dyDescent="0.2">
      <c r="AH1153" s="6"/>
    </row>
    <row r="1154" spans="34:34" s="1" customFormat="1" x14ac:dyDescent="0.2">
      <c r="AH1154" s="6"/>
    </row>
    <row r="1155" spans="34:34" s="1" customFormat="1" x14ac:dyDescent="0.2">
      <c r="AH1155" s="6"/>
    </row>
    <row r="1156" spans="34:34" s="1" customFormat="1" x14ac:dyDescent="0.2">
      <c r="AH1156" s="6"/>
    </row>
    <row r="1157" spans="34:34" s="1" customFormat="1" x14ac:dyDescent="0.2">
      <c r="AH1157" s="6"/>
    </row>
    <row r="1158" spans="34:34" s="1" customFormat="1" x14ac:dyDescent="0.2">
      <c r="AH1158" s="6"/>
    </row>
    <row r="1159" spans="34:34" s="1" customFormat="1" x14ac:dyDescent="0.2">
      <c r="AH1159" s="6"/>
    </row>
    <row r="1160" spans="34:34" s="1" customFormat="1" x14ac:dyDescent="0.2">
      <c r="AH1160" s="6"/>
    </row>
    <row r="1161" spans="34:34" s="1" customFormat="1" x14ac:dyDescent="0.2">
      <c r="AH1161" s="6"/>
    </row>
    <row r="1162" spans="34:34" s="1" customFormat="1" x14ac:dyDescent="0.2">
      <c r="AH1162" s="6"/>
    </row>
    <row r="1163" spans="34:34" s="1" customFormat="1" x14ac:dyDescent="0.2">
      <c r="AH1163" s="6"/>
    </row>
    <row r="1164" spans="34:34" s="1" customFormat="1" x14ac:dyDescent="0.2">
      <c r="AH1164" s="6"/>
    </row>
    <row r="1165" spans="34:34" s="1" customFormat="1" x14ac:dyDescent="0.2">
      <c r="AH1165" s="6"/>
    </row>
    <row r="1166" spans="34:34" s="1" customFormat="1" x14ac:dyDescent="0.2">
      <c r="AH1166" s="6"/>
    </row>
    <row r="1167" spans="34:34" s="1" customFormat="1" x14ac:dyDescent="0.2">
      <c r="AH1167" s="6"/>
    </row>
    <row r="1168" spans="34:34" s="1" customFormat="1" x14ac:dyDescent="0.2">
      <c r="AH1168" s="6"/>
    </row>
    <row r="1169" spans="34:34" s="1" customFormat="1" x14ac:dyDescent="0.2">
      <c r="AH1169" s="6"/>
    </row>
    <row r="1170" spans="34:34" s="1" customFormat="1" x14ac:dyDescent="0.2">
      <c r="AH1170" s="6"/>
    </row>
    <row r="1171" spans="34:34" s="1" customFormat="1" x14ac:dyDescent="0.2">
      <c r="AH1171" s="6"/>
    </row>
    <row r="1172" spans="34:34" s="1" customFormat="1" x14ac:dyDescent="0.2">
      <c r="AH1172" s="6"/>
    </row>
    <row r="1173" spans="34:34" s="1" customFormat="1" x14ac:dyDescent="0.2">
      <c r="AH1173" s="6"/>
    </row>
    <row r="1174" spans="34:34" s="1" customFormat="1" x14ac:dyDescent="0.2">
      <c r="AH1174" s="6"/>
    </row>
    <row r="1175" spans="34:34" s="1" customFormat="1" x14ac:dyDescent="0.2">
      <c r="AH1175" s="6"/>
    </row>
    <row r="1176" spans="34:34" s="1" customFormat="1" x14ac:dyDescent="0.2">
      <c r="AH1176" s="6"/>
    </row>
    <row r="1177" spans="34:34" s="1" customFormat="1" x14ac:dyDescent="0.2">
      <c r="AH1177" s="6"/>
    </row>
    <row r="1178" spans="34:34" s="1" customFormat="1" x14ac:dyDescent="0.2">
      <c r="AH1178" s="6"/>
    </row>
    <row r="1179" spans="34:34" s="1" customFormat="1" x14ac:dyDescent="0.2">
      <c r="AH1179" s="6"/>
    </row>
    <row r="1180" spans="34:34" s="1" customFormat="1" x14ac:dyDescent="0.2">
      <c r="AH1180" s="6"/>
    </row>
    <row r="1181" spans="34:34" s="1" customFormat="1" x14ac:dyDescent="0.2">
      <c r="AH1181" s="6"/>
    </row>
    <row r="1182" spans="34:34" s="1" customFormat="1" x14ac:dyDescent="0.2">
      <c r="AH1182" s="6"/>
    </row>
    <row r="1183" spans="34:34" s="1" customFormat="1" x14ac:dyDescent="0.2">
      <c r="AH1183" s="6"/>
    </row>
    <row r="1184" spans="34:34" s="1" customFormat="1" x14ac:dyDescent="0.2">
      <c r="AH1184" s="6"/>
    </row>
    <row r="1185" spans="34:34" s="1" customFormat="1" x14ac:dyDescent="0.2">
      <c r="AH1185" s="6"/>
    </row>
    <row r="1186" spans="34:34" s="1" customFormat="1" x14ac:dyDescent="0.2">
      <c r="AH1186" s="6"/>
    </row>
    <row r="1187" spans="34:34" s="1" customFormat="1" x14ac:dyDescent="0.2">
      <c r="AH1187" s="6"/>
    </row>
    <row r="1188" spans="34:34" s="1" customFormat="1" x14ac:dyDescent="0.2">
      <c r="AH1188" s="6"/>
    </row>
    <row r="1189" spans="34:34" s="1" customFormat="1" x14ac:dyDescent="0.2">
      <c r="AH1189" s="6"/>
    </row>
    <row r="1190" spans="34:34" s="1" customFormat="1" x14ac:dyDescent="0.2">
      <c r="AH1190" s="6"/>
    </row>
    <row r="1191" spans="34:34" s="1" customFormat="1" x14ac:dyDescent="0.2">
      <c r="AH1191" s="6"/>
    </row>
    <row r="1192" spans="34:34" s="1" customFormat="1" x14ac:dyDescent="0.2">
      <c r="AH1192" s="6"/>
    </row>
    <row r="1193" spans="34:34" s="1" customFormat="1" x14ac:dyDescent="0.2">
      <c r="AH1193" s="6"/>
    </row>
    <row r="1194" spans="34:34" s="1" customFormat="1" x14ac:dyDescent="0.2">
      <c r="AH1194" s="6"/>
    </row>
    <row r="1195" spans="34:34" s="1" customFormat="1" x14ac:dyDescent="0.2">
      <c r="AH1195" s="6"/>
    </row>
    <row r="1196" spans="34:34" s="1" customFormat="1" x14ac:dyDescent="0.2">
      <c r="AH1196" s="6"/>
    </row>
    <row r="1197" spans="34:34" s="1" customFormat="1" x14ac:dyDescent="0.2">
      <c r="AH1197" s="6"/>
    </row>
    <row r="1198" spans="34:34" s="1" customFormat="1" x14ac:dyDescent="0.2">
      <c r="AH1198" s="6"/>
    </row>
    <row r="1199" spans="34:34" s="1" customFormat="1" x14ac:dyDescent="0.2">
      <c r="AH1199" s="6"/>
    </row>
    <row r="1200" spans="34:34" s="1" customFormat="1" x14ac:dyDescent="0.2">
      <c r="AH1200" s="6"/>
    </row>
    <row r="1201" spans="34:34" s="1" customFormat="1" x14ac:dyDescent="0.2">
      <c r="AH1201" s="6"/>
    </row>
    <row r="1202" spans="34:34" s="1" customFormat="1" x14ac:dyDescent="0.2">
      <c r="AH1202" s="6"/>
    </row>
    <row r="1203" spans="34:34" s="1" customFormat="1" x14ac:dyDescent="0.2">
      <c r="AH1203" s="6"/>
    </row>
    <row r="1204" spans="34:34" s="1" customFormat="1" x14ac:dyDescent="0.2">
      <c r="AH1204" s="6"/>
    </row>
    <row r="1205" spans="34:34" s="1" customFormat="1" x14ac:dyDescent="0.2">
      <c r="AH1205" s="6"/>
    </row>
    <row r="1206" spans="34:34" s="1" customFormat="1" x14ac:dyDescent="0.2">
      <c r="AH1206" s="6"/>
    </row>
    <row r="1207" spans="34:34" s="1" customFormat="1" x14ac:dyDescent="0.2">
      <c r="AH1207" s="6"/>
    </row>
    <row r="1208" spans="34:34" s="1" customFormat="1" x14ac:dyDescent="0.2">
      <c r="AH1208" s="6"/>
    </row>
    <row r="1209" spans="34:34" s="1" customFormat="1" x14ac:dyDescent="0.2">
      <c r="AH1209" s="6"/>
    </row>
    <row r="1210" spans="34:34" s="1" customFormat="1" x14ac:dyDescent="0.2">
      <c r="AH1210" s="6"/>
    </row>
    <row r="1211" spans="34:34" s="1" customFormat="1" x14ac:dyDescent="0.2">
      <c r="AH1211" s="6"/>
    </row>
    <row r="1212" spans="34:34" s="1" customFormat="1" x14ac:dyDescent="0.2">
      <c r="AH1212" s="6"/>
    </row>
    <row r="1213" spans="34:34" s="1" customFormat="1" x14ac:dyDescent="0.2">
      <c r="AH1213" s="6"/>
    </row>
    <row r="1214" spans="34:34" s="1" customFormat="1" x14ac:dyDescent="0.2">
      <c r="AH1214" s="6"/>
    </row>
    <row r="1215" spans="34:34" s="1" customFormat="1" x14ac:dyDescent="0.2">
      <c r="AH1215" s="6"/>
    </row>
    <row r="1216" spans="34:34" s="1" customFormat="1" x14ac:dyDescent="0.2">
      <c r="AH1216" s="6"/>
    </row>
    <row r="1217" spans="34:34" s="1" customFormat="1" x14ac:dyDescent="0.2">
      <c r="AH1217" s="6"/>
    </row>
    <row r="1218" spans="34:34" s="1" customFormat="1" x14ac:dyDescent="0.2">
      <c r="AH1218" s="6"/>
    </row>
    <row r="1219" spans="34:34" s="1" customFormat="1" x14ac:dyDescent="0.2">
      <c r="AH1219" s="6"/>
    </row>
    <row r="1220" spans="34:34" s="1" customFormat="1" x14ac:dyDescent="0.2">
      <c r="AH1220" s="6"/>
    </row>
    <row r="1221" spans="34:34" s="1" customFormat="1" x14ac:dyDescent="0.2">
      <c r="AH1221" s="6"/>
    </row>
    <row r="1222" spans="34:34" s="1" customFormat="1" x14ac:dyDescent="0.2">
      <c r="AH1222" s="6"/>
    </row>
    <row r="1223" spans="34:34" s="1" customFormat="1" x14ac:dyDescent="0.2">
      <c r="AH1223" s="6"/>
    </row>
    <row r="1224" spans="34:34" s="1" customFormat="1" x14ac:dyDescent="0.2">
      <c r="AH1224" s="6"/>
    </row>
    <row r="1225" spans="34:34" s="1" customFormat="1" x14ac:dyDescent="0.2">
      <c r="AH1225" s="6"/>
    </row>
    <row r="1226" spans="34:34" s="1" customFormat="1" x14ac:dyDescent="0.2">
      <c r="AH1226" s="6"/>
    </row>
    <row r="1227" spans="34:34" s="1" customFormat="1" x14ac:dyDescent="0.2">
      <c r="AH1227" s="6"/>
    </row>
    <row r="1228" spans="34:34" s="1" customFormat="1" x14ac:dyDescent="0.2">
      <c r="AH1228" s="6"/>
    </row>
    <row r="1229" spans="34:34" s="1" customFormat="1" x14ac:dyDescent="0.2">
      <c r="AH1229" s="6"/>
    </row>
    <row r="1230" spans="34:34" s="1" customFormat="1" x14ac:dyDescent="0.2">
      <c r="AH1230" s="6"/>
    </row>
    <row r="1231" spans="34:34" s="1" customFormat="1" x14ac:dyDescent="0.2">
      <c r="AH1231" s="6"/>
    </row>
    <row r="1232" spans="34:34" s="1" customFormat="1" x14ac:dyDescent="0.2">
      <c r="AH1232" s="6"/>
    </row>
    <row r="1233" spans="34:34" s="1" customFormat="1" x14ac:dyDescent="0.2">
      <c r="AH1233" s="6"/>
    </row>
    <row r="1234" spans="34:34" s="1" customFormat="1" x14ac:dyDescent="0.2">
      <c r="AH1234" s="6"/>
    </row>
    <row r="1235" spans="34:34" s="1" customFormat="1" x14ac:dyDescent="0.2">
      <c r="AH1235" s="6"/>
    </row>
    <row r="1236" spans="34:34" s="1" customFormat="1" x14ac:dyDescent="0.2">
      <c r="AH1236" s="6"/>
    </row>
    <row r="1237" spans="34:34" s="1" customFormat="1" x14ac:dyDescent="0.2">
      <c r="AH1237" s="6"/>
    </row>
    <row r="1238" spans="34:34" s="1" customFormat="1" x14ac:dyDescent="0.2">
      <c r="AH1238" s="6"/>
    </row>
    <row r="1239" spans="34:34" s="1" customFormat="1" x14ac:dyDescent="0.2">
      <c r="AH1239" s="6"/>
    </row>
    <row r="1240" spans="34:34" s="1" customFormat="1" x14ac:dyDescent="0.2">
      <c r="AH1240" s="6"/>
    </row>
    <row r="1241" spans="34:34" s="1" customFormat="1" x14ac:dyDescent="0.2">
      <c r="AH1241" s="6"/>
    </row>
    <row r="1242" spans="34:34" s="1" customFormat="1" x14ac:dyDescent="0.2">
      <c r="AH1242" s="6"/>
    </row>
    <row r="1243" spans="34:34" s="1" customFormat="1" x14ac:dyDescent="0.2">
      <c r="AH1243" s="6"/>
    </row>
    <row r="1244" spans="34:34" s="1" customFormat="1" x14ac:dyDescent="0.2">
      <c r="AH1244" s="6"/>
    </row>
    <row r="1245" spans="34:34" s="1" customFormat="1" x14ac:dyDescent="0.2">
      <c r="AH1245" s="6"/>
    </row>
    <row r="1246" spans="34:34" s="1" customFormat="1" x14ac:dyDescent="0.2">
      <c r="AH1246" s="6"/>
    </row>
    <row r="1247" spans="34:34" s="1" customFormat="1" x14ac:dyDescent="0.2">
      <c r="AH1247" s="6"/>
    </row>
    <row r="1248" spans="34:34" s="1" customFormat="1" x14ac:dyDescent="0.2">
      <c r="AH1248" s="6"/>
    </row>
    <row r="1249" spans="34:34" s="1" customFormat="1" x14ac:dyDescent="0.2">
      <c r="AH1249" s="6"/>
    </row>
    <row r="1250" spans="34:34" s="1" customFormat="1" x14ac:dyDescent="0.2">
      <c r="AH1250" s="6"/>
    </row>
    <row r="1251" spans="34:34" s="1" customFormat="1" x14ac:dyDescent="0.2">
      <c r="AH1251" s="6"/>
    </row>
    <row r="1252" spans="34:34" s="1" customFormat="1" x14ac:dyDescent="0.2">
      <c r="AH1252" s="6"/>
    </row>
    <row r="1253" spans="34:34" s="1" customFormat="1" x14ac:dyDescent="0.2">
      <c r="AH1253" s="6"/>
    </row>
    <row r="1254" spans="34:34" s="1" customFormat="1" x14ac:dyDescent="0.2">
      <c r="AH1254" s="6"/>
    </row>
    <row r="1255" spans="34:34" s="1" customFormat="1" x14ac:dyDescent="0.2">
      <c r="AH1255" s="6"/>
    </row>
    <row r="1256" spans="34:34" s="1" customFormat="1" x14ac:dyDescent="0.2">
      <c r="AH1256" s="6"/>
    </row>
    <row r="1257" spans="34:34" s="1" customFormat="1" x14ac:dyDescent="0.2">
      <c r="AH1257" s="6"/>
    </row>
    <row r="1258" spans="34:34" s="1" customFormat="1" x14ac:dyDescent="0.2">
      <c r="AH1258" s="6"/>
    </row>
    <row r="1259" spans="34:34" s="1" customFormat="1" x14ac:dyDescent="0.2">
      <c r="AH1259" s="6"/>
    </row>
    <row r="1260" spans="34:34" s="1" customFormat="1" x14ac:dyDescent="0.2">
      <c r="AH1260" s="6"/>
    </row>
    <row r="1261" spans="34:34" s="1" customFormat="1" x14ac:dyDescent="0.2">
      <c r="AH1261" s="6"/>
    </row>
    <row r="1262" spans="34:34" s="1" customFormat="1" x14ac:dyDescent="0.2">
      <c r="AH1262" s="6"/>
    </row>
    <row r="1263" spans="34:34" s="1" customFormat="1" x14ac:dyDescent="0.2">
      <c r="AH1263" s="6"/>
    </row>
    <row r="1264" spans="34:34" s="1" customFormat="1" x14ac:dyDescent="0.2">
      <c r="AH1264" s="6"/>
    </row>
    <row r="1265" spans="34:34" s="1" customFormat="1" x14ac:dyDescent="0.2">
      <c r="AH1265" s="6"/>
    </row>
    <row r="1266" spans="34:34" s="1" customFormat="1" x14ac:dyDescent="0.2">
      <c r="AH1266" s="6"/>
    </row>
    <row r="1267" spans="34:34" s="1" customFormat="1" x14ac:dyDescent="0.2">
      <c r="AH1267" s="6"/>
    </row>
    <row r="1268" spans="34:34" s="1" customFormat="1" x14ac:dyDescent="0.2">
      <c r="AH1268" s="6"/>
    </row>
    <row r="1269" spans="34:34" s="1" customFormat="1" x14ac:dyDescent="0.2">
      <c r="AH1269" s="6"/>
    </row>
    <row r="1270" spans="34:34" s="1" customFormat="1" x14ac:dyDescent="0.2">
      <c r="AH1270" s="6"/>
    </row>
    <row r="1271" spans="34:34" s="1" customFormat="1" x14ac:dyDescent="0.2">
      <c r="AH1271" s="6"/>
    </row>
    <row r="1272" spans="34:34" s="1" customFormat="1" x14ac:dyDescent="0.2">
      <c r="AH1272" s="6"/>
    </row>
    <row r="1273" spans="34:34" s="1" customFormat="1" x14ac:dyDescent="0.2">
      <c r="AH1273" s="6"/>
    </row>
    <row r="1274" spans="34:34" s="1" customFormat="1" x14ac:dyDescent="0.2">
      <c r="AH1274" s="6"/>
    </row>
    <row r="1275" spans="34:34" s="1" customFormat="1" x14ac:dyDescent="0.2">
      <c r="AH1275" s="6"/>
    </row>
    <row r="1276" spans="34:34" s="1" customFormat="1" x14ac:dyDescent="0.2">
      <c r="AH1276" s="6"/>
    </row>
    <row r="1277" spans="34:34" s="1" customFormat="1" x14ac:dyDescent="0.2">
      <c r="AH1277" s="6"/>
    </row>
    <row r="1278" spans="34:34" s="1" customFormat="1" x14ac:dyDescent="0.2">
      <c r="AH1278" s="6"/>
    </row>
    <row r="1279" spans="34:34" s="1" customFormat="1" x14ac:dyDescent="0.2">
      <c r="AH1279" s="6"/>
    </row>
    <row r="1280" spans="34:34" s="1" customFormat="1" x14ac:dyDescent="0.2">
      <c r="AH1280" s="6"/>
    </row>
    <row r="1281" spans="34:34" s="1" customFormat="1" x14ac:dyDescent="0.2">
      <c r="AH1281" s="6"/>
    </row>
    <row r="1282" spans="34:34" s="1" customFormat="1" x14ac:dyDescent="0.2">
      <c r="AH1282" s="6"/>
    </row>
    <row r="1283" spans="34:34" s="1" customFormat="1" x14ac:dyDescent="0.2">
      <c r="AH1283" s="6"/>
    </row>
    <row r="1284" spans="34:34" s="1" customFormat="1" x14ac:dyDescent="0.2">
      <c r="AH1284" s="6"/>
    </row>
    <row r="1285" spans="34:34" s="1" customFormat="1" x14ac:dyDescent="0.2">
      <c r="AH1285" s="6"/>
    </row>
    <row r="1286" spans="34:34" s="1" customFormat="1" x14ac:dyDescent="0.2">
      <c r="AH1286" s="6"/>
    </row>
    <row r="1287" spans="34:34" s="1" customFormat="1" x14ac:dyDescent="0.2">
      <c r="AH1287" s="6"/>
    </row>
    <row r="1288" spans="34:34" s="1" customFormat="1" x14ac:dyDescent="0.2">
      <c r="AH1288" s="6"/>
    </row>
    <row r="1289" spans="34:34" s="1" customFormat="1" x14ac:dyDescent="0.2">
      <c r="AH1289" s="6"/>
    </row>
    <row r="1290" spans="34:34" s="1" customFormat="1" x14ac:dyDescent="0.2">
      <c r="AH1290" s="6"/>
    </row>
    <row r="1291" spans="34:34" s="1" customFormat="1" x14ac:dyDescent="0.2">
      <c r="AH1291" s="6"/>
    </row>
    <row r="1292" spans="34:34" s="1" customFormat="1" x14ac:dyDescent="0.2">
      <c r="AH1292" s="6"/>
    </row>
    <row r="1293" spans="34:34" s="1" customFormat="1" x14ac:dyDescent="0.2">
      <c r="AH1293" s="6"/>
    </row>
    <row r="1294" spans="34:34" s="1" customFormat="1" x14ac:dyDescent="0.2">
      <c r="AH1294" s="6"/>
    </row>
    <row r="1295" spans="34:34" s="1" customFormat="1" x14ac:dyDescent="0.2">
      <c r="AH1295" s="6"/>
    </row>
    <row r="1296" spans="34:34" s="1" customFormat="1" x14ac:dyDescent="0.2">
      <c r="AH1296" s="6"/>
    </row>
    <row r="1297" spans="34:34" s="1" customFormat="1" x14ac:dyDescent="0.2">
      <c r="AH1297" s="6"/>
    </row>
    <row r="1298" spans="34:34" s="1" customFormat="1" x14ac:dyDescent="0.2">
      <c r="AH1298" s="6"/>
    </row>
    <row r="1299" spans="34:34" s="1" customFormat="1" x14ac:dyDescent="0.2">
      <c r="AH1299" s="6"/>
    </row>
    <row r="1300" spans="34:34" s="1" customFormat="1" x14ac:dyDescent="0.2">
      <c r="AH1300" s="6"/>
    </row>
    <row r="1301" spans="34:34" s="1" customFormat="1" x14ac:dyDescent="0.2">
      <c r="AH1301" s="6"/>
    </row>
    <row r="1302" spans="34:34" s="1" customFormat="1" x14ac:dyDescent="0.2">
      <c r="AH1302" s="6"/>
    </row>
    <row r="1303" spans="34:34" s="1" customFormat="1" x14ac:dyDescent="0.2">
      <c r="AH1303" s="6"/>
    </row>
    <row r="1304" spans="34:34" s="1" customFormat="1" x14ac:dyDescent="0.2">
      <c r="AH1304" s="6"/>
    </row>
    <row r="1305" spans="34:34" s="1" customFormat="1" x14ac:dyDescent="0.2">
      <c r="AH1305" s="6"/>
    </row>
    <row r="1306" spans="34:34" s="1" customFormat="1" x14ac:dyDescent="0.2">
      <c r="AH1306" s="6"/>
    </row>
    <row r="1307" spans="34:34" s="1" customFormat="1" x14ac:dyDescent="0.2">
      <c r="AH1307" s="6"/>
    </row>
    <row r="1308" spans="34:34" s="1" customFormat="1" x14ac:dyDescent="0.2">
      <c r="AH1308" s="6"/>
    </row>
    <row r="1309" spans="34:34" s="1" customFormat="1" x14ac:dyDescent="0.2">
      <c r="AH1309" s="6"/>
    </row>
    <row r="1310" spans="34:34" s="1" customFormat="1" x14ac:dyDescent="0.2">
      <c r="AH1310" s="6"/>
    </row>
    <row r="1311" spans="34:34" s="1" customFormat="1" x14ac:dyDescent="0.2">
      <c r="AH1311" s="6"/>
    </row>
    <row r="1312" spans="34:34" s="1" customFormat="1" x14ac:dyDescent="0.2">
      <c r="AH1312" s="6"/>
    </row>
    <row r="1313" spans="34:34" s="1" customFormat="1" x14ac:dyDescent="0.2">
      <c r="AH1313" s="6"/>
    </row>
    <row r="1314" spans="34:34" s="1" customFormat="1" x14ac:dyDescent="0.2">
      <c r="AH1314" s="6"/>
    </row>
    <row r="1315" spans="34:34" s="1" customFormat="1" x14ac:dyDescent="0.2">
      <c r="AH1315" s="6"/>
    </row>
    <row r="1316" spans="34:34" s="1" customFormat="1" x14ac:dyDescent="0.2">
      <c r="AH1316" s="6"/>
    </row>
    <row r="1317" spans="34:34" s="1" customFormat="1" x14ac:dyDescent="0.2">
      <c r="AH1317" s="6"/>
    </row>
    <row r="1318" spans="34:34" s="1" customFormat="1" x14ac:dyDescent="0.2">
      <c r="AH1318" s="6"/>
    </row>
    <row r="1319" spans="34:34" s="1" customFormat="1" x14ac:dyDescent="0.2">
      <c r="AH1319" s="6"/>
    </row>
    <row r="1320" spans="34:34" s="1" customFormat="1" x14ac:dyDescent="0.2">
      <c r="AH1320" s="6"/>
    </row>
    <row r="1321" spans="34:34" s="1" customFormat="1" x14ac:dyDescent="0.2">
      <c r="AH1321" s="6"/>
    </row>
    <row r="1322" spans="34:34" s="1" customFormat="1" x14ac:dyDescent="0.2">
      <c r="AH1322" s="6"/>
    </row>
    <row r="1323" spans="34:34" s="1" customFormat="1" x14ac:dyDescent="0.2">
      <c r="AH1323" s="6"/>
    </row>
    <row r="1324" spans="34:34" s="1" customFormat="1" x14ac:dyDescent="0.2">
      <c r="AH1324" s="6"/>
    </row>
    <row r="1325" spans="34:34" s="1" customFormat="1" x14ac:dyDescent="0.2">
      <c r="AH1325" s="6"/>
    </row>
    <row r="1326" spans="34:34" s="1" customFormat="1" x14ac:dyDescent="0.2">
      <c r="AH1326" s="6"/>
    </row>
    <row r="1327" spans="34:34" s="1" customFormat="1" x14ac:dyDescent="0.2">
      <c r="AH1327" s="6"/>
    </row>
    <row r="1328" spans="34:34" s="1" customFormat="1" x14ac:dyDescent="0.2">
      <c r="AH1328" s="6"/>
    </row>
    <row r="1329" spans="34:34" s="1" customFormat="1" x14ac:dyDescent="0.2">
      <c r="AH1329" s="6"/>
    </row>
    <row r="1330" spans="34:34" s="1" customFormat="1" x14ac:dyDescent="0.2">
      <c r="AH1330" s="6"/>
    </row>
    <row r="1331" spans="34:34" s="1" customFormat="1" x14ac:dyDescent="0.2">
      <c r="AH1331" s="6"/>
    </row>
    <row r="1332" spans="34:34" s="1" customFormat="1" x14ac:dyDescent="0.2">
      <c r="AH1332" s="6"/>
    </row>
    <row r="1333" spans="34:34" s="1" customFormat="1" x14ac:dyDescent="0.2">
      <c r="AH1333" s="6"/>
    </row>
    <row r="1334" spans="34:34" s="1" customFormat="1" x14ac:dyDescent="0.2">
      <c r="AH1334" s="6"/>
    </row>
    <row r="1335" spans="34:34" s="1" customFormat="1" x14ac:dyDescent="0.2">
      <c r="AH1335" s="6"/>
    </row>
    <row r="1336" spans="34:34" s="1" customFormat="1" x14ac:dyDescent="0.2">
      <c r="AH1336" s="6"/>
    </row>
    <row r="1337" spans="34:34" s="1" customFormat="1" x14ac:dyDescent="0.2">
      <c r="AH1337" s="6"/>
    </row>
    <row r="1338" spans="34:34" s="1" customFormat="1" x14ac:dyDescent="0.2">
      <c r="AH1338" s="6"/>
    </row>
    <row r="1339" spans="34:34" s="1" customFormat="1" x14ac:dyDescent="0.2">
      <c r="AH1339" s="6"/>
    </row>
    <row r="1340" spans="34:34" s="1" customFormat="1" x14ac:dyDescent="0.2">
      <c r="AH1340" s="6"/>
    </row>
    <row r="1341" spans="34:34" s="1" customFormat="1" x14ac:dyDescent="0.2">
      <c r="AH1341" s="6"/>
    </row>
    <row r="1342" spans="34:34" s="1" customFormat="1" x14ac:dyDescent="0.2">
      <c r="AH1342" s="6"/>
    </row>
    <row r="1343" spans="34:34" s="1" customFormat="1" x14ac:dyDescent="0.2">
      <c r="AH1343" s="6"/>
    </row>
    <row r="1344" spans="34:34" s="1" customFormat="1" x14ac:dyDescent="0.2">
      <c r="AH1344" s="6"/>
    </row>
    <row r="1345" spans="34:34" s="1" customFormat="1" x14ac:dyDescent="0.2">
      <c r="AH1345" s="6"/>
    </row>
    <row r="1346" spans="34:34" s="1" customFormat="1" x14ac:dyDescent="0.2">
      <c r="AH1346" s="6"/>
    </row>
    <row r="1347" spans="34:34" s="1" customFormat="1" x14ac:dyDescent="0.2">
      <c r="AH1347" s="6"/>
    </row>
    <row r="1348" spans="34:34" s="1" customFormat="1" x14ac:dyDescent="0.2">
      <c r="AH1348" s="6"/>
    </row>
    <row r="1349" spans="34:34" s="1" customFormat="1" x14ac:dyDescent="0.2">
      <c r="AH1349" s="6"/>
    </row>
    <row r="1350" spans="34:34" s="1" customFormat="1" x14ac:dyDescent="0.2">
      <c r="AH1350" s="6"/>
    </row>
    <row r="1351" spans="34:34" s="1" customFormat="1" x14ac:dyDescent="0.2">
      <c r="AH1351" s="6"/>
    </row>
    <row r="1352" spans="34:34" s="1" customFormat="1" x14ac:dyDescent="0.2">
      <c r="AH1352" s="6"/>
    </row>
    <row r="1353" spans="34:34" s="1" customFormat="1" x14ac:dyDescent="0.2">
      <c r="AH1353" s="6"/>
    </row>
    <row r="1354" spans="34:34" s="1" customFormat="1" x14ac:dyDescent="0.2">
      <c r="AH1354" s="6"/>
    </row>
    <row r="1355" spans="34:34" s="1" customFormat="1" x14ac:dyDescent="0.2">
      <c r="AH1355" s="6"/>
    </row>
    <row r="1356" spans="34:34" s="1" customFormat="1" x14ac:dyDescent="0.2">
      <c r="AH1356" s="6"/>
    </row>
    <row r="1357" spans="34:34" s="1" customFormat="1" x14ac:dyDescent="0.2">
      <c r="AH1357" s="6"/>
    </row>
    <row r="1358" spans="34:34" s="1" customFormat="1" x14ac:dyDescent="0.2">
      <c r="AH1358" s="6"/>
    </row>
    <row r="1359" spans="34:34" s="1" customFormat="1" x14ac:dyDescent="0.2">
      <c r="AH1359" s="6"/>
    </row>
    <row r="1360" spans="34:34" s="1" customFormat="1" x14ac:dyDescent="0.2">
      <c r="AH1360" s="6"/>
    </row>
    <row r="1361" spans="34:34" s="1" customFormat="1" x14ac:dyDescent="0.2">
      <c r="AH1361" s="6"/>
    </row>
    <row r="1362" spans="34:34" s="1" customFormat="1" x14ac:dyDescent="0.2">
      <c r="AH1362" s="6"/>
    </row>
    <row r="1363" spans="34:34" s="1" customFormat="1" x14ac:dyDescent="0.2">
      <c r="AH1363" s="6"/>
    </row>
    <row r="1364" spans="34:34" s="1" customFormat="1" x14ac:dyDescent="0.2">
      <c r="AH1364" s="6"/>
    </row>
    <row r="1365" spans="34:34" s="1" customFormat="1" x14ac:dyDescent="0.2">
      <c r="AH1365" s="6"/>
    </row>
    <row r="1366" spans="34:34" s="1" customFormat="1" x14ac:dyDescent="0.2">
      <c r="AH1366" s="6"/>
    </row>
    <row r="1367" spans="34:34" s="1" customFormat="1" x14ac:dyDescent="0.2">
      <c r="AH1367" s="6"/>
    </row>
    <row r="1368" spans="34:34" s="1" customFormat="1" x14ac:dyDescent="0.2">
      <c r="AH1368" s="6"/>
    </row>
    <row r="1369" spans="34:34" s="1" customFormat="1" x14ac:dyDescent="0.2">
      <c r="AH1369" s="6"/>
    </row>
    <row r="1370" spans="34:34" s="1" customFormat="1" x14ac:dyDescent="0.2">
      <c r="AH1370" s="6"/>
    </row>
    <row r="1371" spans="34:34" s="1" customFormat="1" x14ac:dyDescent="0.2">
      <c r="AH1371" s="6"/>
    </row>
    <row r="1372" spans="34:34" s="1" customFormat="1" x14ac:dyDescent="0.2">
      <c r="AH1372" s="6"/>
    </row>
    <row r="1373" spans="34:34" s="1" customFormat="1" x14ac:dyDescent="0.2">
      <c r="AH1373" s="6"/>
    </row>
    <row r="1374" spans="34:34" s="1" customFormat="1" x14ac:dyDescent="0.2">
      <c r="AH1374" s="6"/>
    </row>
    <row r="1375" spans="34:34" s="1" customFormat="1" x14ac:dyDescent="0.2">
      <c r="AH1375" s="6"/>
    </row>
    <row r="1376" spans="34:34" s="1" customFormat="1" x14ac:dyDescent="0.2">
      <c r="AH1376" s="6"/>
    </row>
    <row r="1377" spans="34:34" s="1" customFormat="1" x14ac:dyDescent="0.2">
      <c r="AH1377" s="6"/>
    </row>
    <row r="1378" spans="34:34" s="1" customFormat="1" x14ac:dyDescent="0.2">
      <c r="AH1378" s="6"/>
    </row>
    <row r="1379" spans="34:34" s="1" customFormat="1" x14ac:dyDescent="0.2">
      <c r="AH1379" s="6"/>
    </row>
    <row r="1380" spans="34:34" s="1" customFormat="1" x14ac:dyDescent="0.2">
      <c r="AH1380" s="6"/>
    </row>
    <row r="1381" spans="34:34" s="1" customFormat="1" x14ac:dyDescent="0.2">
      <c r="AH1381" s="6"/>
    </row>
    <row r="1382" spans="34:34" s="1" customFormat="1" x14ac:dyDescent="0.2">
      <c r="AH1382" s="6"/>
    </row>
    <row r="1383" spans="34:34" s="1" customFormat="1" x14ac:dyDescent="0.2">
      <c r="AH1383" s="6"/>
    </row>
    <row r="1384" spans="34:34" s="1" customFormat="1" x14ac:dyDescent="0.2">
      <c r="AH1384" s="6"/>
    </row>
    <row r="1385" spans="34:34" s="1" customFormat="1" x14ac:dyDescent="0.2">
      <c r="AH1385" s="6"/>
    </row>
    <row r="1386" spans="34:34" s="1" customFormat="1" x14ac:dyDescent="0.2">
      <c r="AH1386" s="6"/>
    </row>
    <row r="1387" spans="34:34" s="1" customFormat="1" x14ac:dyDescent="0.2">
      <c r="AH1387" s="6"/>
    </row>
    <row r="1388" spans="34:34" s="1" customFormat="1" x14ac:dyDescent="0.2">
      <c r="AH1388" s="6"/>
    </row>
    <row r="1389" spans="34:34" s="1" customFormat="1" x14ac:dyDescent="0.2">
      <c r="AH1389" s="6"/>
    </row>
    <row r="1390" spans="34:34" s="1" customFormat="1" x14ac:dyDescent="0.2">
      <c r="AH1390" s="6"/>
    </row>
    <row r="1391" spans="34:34" s="1" customFormat="1" x14ac:dyDescent="0.2">
      <c r="AH1391" s="6"/>
    </row>
    <row r="1392" spans="34:34" s="1" customFormat="1" x14ac:dyDescent="0.2">
      <c r="AH1392" s="6"/>
    </row>
    <row r="1393" spans="34:34" s="1" customFormat="1" x14ac:dyDescent="0.2">
      <c r="AH1393" s="6"/>
    </row>
    <row r="1394" spans="34:34" s="1" customFormat="1" x14ac:dyDescent="0.2">
      <c r="AH1394" s="6"/>
    </row>
    <row r="1395" spans="34:34" s="1" customFormat="1" x14ac:dyDescent="0.2">
      <c r="AH1395" s="6"/>
    </row>
    <row r="1396" spans="34:34" s="1" customFormat="1" x14ac:dyDescent="0.2">
      <c r="AH1396" s="6"/>
    </row>
    <row r="1397" spans="34:34" s="1" customFormat="1" x14ac:dyDescent="0.2">
      <c r="AH1397" s="6"/>
    </row>
    <row r="1398" spans="34:34" s="1" customFormat="1" x14ac:dyDescent="0.2">
      <c r="AH1398" s="6"/>
    </row>
    <row r="1399" spans="34:34" s="1" customFormat="1" x14ac:dyDescent="0.2">
      <c r="AH1399" s="6"/>
    </row>
    <row r="1400" spans="34:34" s="1" customFormat="1" x14ac:dyDescent="0.2">
      <c r="AH1400" s="6"/>
    </row>
    <row r="1401" spans="34:34" s="1" customFormat="1" x14ac:dyDescent="0.2">
      <c r="AH1401" s="6"/>
    </row>
    <row r="1402" spans="34:34" s="1" customFormat="1" x14ac:dyDescent="0.2">
      <c r="AH1402" s="6"/>
    </row>
    <row r="1403" spans="34:34" s="1" customFormat="1" x14ac:dyDescent="0.2">
      <c r="AH1403" s="6"/>
    </row>
    <row r="1404" spans="34:34" s="1" customFormat="1" x14ac:dyDescent="0.2">
      <c r="AH1404" s="6"/>
    </row>
    <row r="1405" spans="34:34" s="1" customFormat="1" x14ac:dyDescent="0.2">
      <c r="AH1405" s="6"/>
    </row>
    <row r="1406" spans="34:34" s="1" customFormat="1" x14ac:dyDescent="0.2">
      <c r="AH1406" s="6"/>
    </row>
    <row r="1407" spans="34:34" s="1" customFormat="1" x14ac:dyDescent="0.2">
      <c r="AH1407" s="6"/>
    </row>
    <row r="1408" spans="34:34" s="1" customFormat="1" x14ac:dyDescent="0.2">
      <c r="AH1408" s="6"/>
    </row>
    <row r="1409" spans="34:34" s="1" customFormat="1" x14ac:dyDescent="0.2">
      <c r="AH1409" s="6"/>
    </row>
    <row r="1410" spans="34:34" s="1" customFormat="1" x14ac:dyDescent="0.2">
      <c r="AH1410" s="6"/>
    </row>
    <row r="1411" spans="34:34" s="1" customFormat="1" x14ac:dyDescent="0.2">
      <c r="AH1411" s="6"/>
    </row>
    <row r="1412" spans="34:34" s="1" customFormat="1" x14ac:dyDescent="0.2">
      <c r="AH1412" s="6"/>
    </row>
    <row r="1413" spans="34:34" s="1" customFormat="1" x14ac:dyDescent="0.2">
      <c r="AH1413" s="6"/>
    </row>
    <row r="1414" spans="34:34" s="1" customFormat="1" x14ac:dyDescent="0.2">
      <c r="AH1414" s="6"/>
    </row>
    <row r="1415" spans="34:34" s="1" customFormat="1" x14ac:dyDescent="0.2">
      <c r="AH1415" s="6"/>
    </row>
    <row r="1416" spans="34:34" s="1" customFormat="1" x14ac:dyDescent="0.2">
      <c r="AH1416" s="6"/>
    </row>
    <row r="1417" spans="34:34" s="1" customFormat="1" x14ac:dyDescent="0.2">
      <c r="AH1417" s="6"/>
    </row>
    <row r="1418" spans="34:34" s="1" customFormat="1" x14ac:dyDescent="0.2">
      <c r="AH1418" s="6"/>
    </row>
    <row r="1419" spans="34:34" s="1" customFormat="1" x14ac:dyDescent="0.2">
      <c r="AH1419" s="6"/>
    </row>
    <row r="1420" spans="34:34" s="1" customFormat="1" x14ac:dyDescent="0.2">
      <c r="AH1420" s="6"/>
    </row>
    <row r="1421" spans="34:34" s="1" customFormat="1" x14ac:dyDescent="0.2">
      <c r="AH1421" s="6"/>
    </row>
    <row r="1422" spans="34:34" s="1" customFormat="1" x14ac:dyDescent="0.2">
      <c r="AH1422" s="6"/>
    </row>
    <row r="1423" spans="34:34" s="1" customFormat="1" x14ac:dyDescent="0.2">
      <c r="AH1423" s="6"/>
    </row>
    <row r="1424" spans="34:34" s="1" customFormat="1" x14ac:dyDescent="0.2">
      <c r="AH1424" s="6"/>
    </row>
    <row r="1425" spans="34:34" s="1" customFormat="1" x14ac:dyDescent="0.2">
      <c r="AH1425" s="6"/>
    </row>
    <row r="1426" spans="34:34" s="1" customFormat="1" x14ac:dyDescent="0.2">
      <c r="AH1426" s="6"/>
    </row>
    <row r="1427" spans="34:34" s="1" customFormat="1" x14ac:dyDescent="0.2">
      <c r="AH1427" s="6"/>
    </row>
    <row r="1428" spans="34:34" s="1" customFormat="1" x14ac:dyDescent="0.2">
      <c r="AH1428" s="6"/>
    </row>
    <row r="1429" spans="34:34" s="1" customFormat="1" x14ac:dyDescent="0.2">
      <c r="AH1429" s="6"/>
    </row>
    <row r="1430" spans="34:34" s="1" customFormat="1" x14ac:dyDescent="0.2">
      <c r="AH1430" s="6"/>
    </row>
    <row r="1431" spans="34:34" s="1" customFormat="1" x14ac:dyDescent="0.2">
      <c r="AH1431" s="6"/>
    </row>
    <row r="1432" spans="34:34" s="1" customFormat="1" x14ac:dyDescent="0.2">
      <c r="AH1432" s="6"/>
    </row>
    <row r="1433" spans="34:34" s="1" customFormat="1" x14ac:dyDescent="0.2">
      <c r="AH1433" s="6"/>
    </row>
    <row r="1434" spans="34:34" s="1" customFormat="1" x14ac:dyDescent="0.2">
      <c r="AH1434" s="6"/>
    </row>
    <row r="1435" spans="34:34" s="1" customFormat="1" x14ac:dyDescent="0.2">
      <c r="AH1435" s="6"/>
    </row>
    <row r="1436" spans="34:34" s="1" customFormat="1" x14ac:dyDescent="0.2">
      <c r="AH1436" s="6"/>
    </row>
    <row r="1437" spans="34:34" s="1" customFormat="1" x14ac:dyDescent="0.2">
      <c r="AH1437" s="6"/>
    </row>
    <row r="1438" spans="34:34" s="1" customFormat="1" x14ac:dyDescent="0.2">
      <c r="AH1438" s="6"/>
    </row>
    <row r="1439" spans="34:34" s="1" customFormat="1" x14ac:dyDescent="0.2">
      <c r="AH1439" s="6"/>
    </row>
    <row r="1440" spans="34:34" s="1" customFormat="1" x14ac:dyDescent="0.2">
      <c r="AH1440" s="6"/>
    </row>
    <row r="1441" spans="34:34" s="1" customFormat="1" x14ac:dyDescent="0.2">
      <c r="AH1441" s="6"/>
    </row>
    <row r="1442" spans="34:34" s="1" customFormat="1" x14ac:dyDescent="0.2">
      <c r="AH1442" s="6"/>
    </row>
    <row r="1443" spans="34:34" s="1" customFormat="1" x14ac:dyDescent="0.2">
      <c r="AH1443" s="6"/>
    </row>
    <row r="1444" spans="34:34" s="1" customFormat="1" x14ac:dyDescent="0.2">
      <c r="AH1444" s="6"/>
    </row>
    <row r="1445" spans="34:34" s="1" customFormat="1" x14ac:dyDescent="0.2">
      <c r="AH1445" s="6"/>
    </row>
    <row r="1446" spans="34:34" s="1" customFormat="1" x14ac:dyDescent="0.2">
      <c r="AH1446" s="6"/>
    </row>
    <row r="1447" spans="34:34" s="1" customFormat="1" x14ac:dyDescent="0.2">
      <c r="AH1447" s="6"/>
    </row>
    <row r="1448" spans="34:34" s="1" customFormat="1" x14ac:dyDescent="0.2">
      <c r="AH1448" s="6"/>
    </row>
    <row r="1449" spans="34:34" s="1" customFormat="1" x14ac:dyDescent="0.2">
      <c r="AH1449" s="6"/>
    </row>
    <row r="1450" spans="34:34" s="1" customFormat="1" x14ac:dyDescent="0.2">
      <c r="AH1450" s="6"/>
    </row>
    <row r="1451" spans="34:34" s="1" customFormat="1" x14ac:dyDescent="0.2">
      <c r="AH1451" s="6"/>
    </row>
    <row r="1452" spans="34:34" s="1" customFormat="1" x14ac:dyDescent="0.2">
      <c r="AH1452" s="6"/>
    </row>
    <row r="1453" spans="34:34" s="1" customFormat="1" x14ac:dyDescent="0.2">
      <c r="AH1453" s="6"/>
    </row>
    <row r="1454" spans="34:34" s="1" customFormat="1" x14ac:dyDescent="0.2">
      <c r="AH1454" s="6"/>
    </row>
    <row r="1455" spans="34:34" s="1" customFormat="1" x14ac:dyDescent="0.2">
      <c r="AH1455" s="6"/>
    </row>
    <row r="1456" spans="34:34" s="1" customFormat="1" x14ac:dyDescent="0.2">
      <c r="AH1456" s="6"/>
    </row>
    <row r="1457" spans="34:34" s="1" customFormat="1" x14ac:dyDescent="0.2">
      <c r="AH1457" s="6"/>
    </row>
    <row r="1458" spans="34:34" s="1" customFormat="1" x14ac:dyDescent="0.2">
      <c r="AH1458" s="6"/>
    </row>
    <row r="1459" spans="34:34" s="1" customFormat="1" x14ac:dyDescent="0.2">
      <c r="AH1459" s="6"/>
    </row>
    <row r="1460" spans="34:34" s="1" customFormat="1" x14ac:dyDescent="0.2">
      <c r="AH1460" s="6"/>
    </row>
    <row r="1461" spans="34:34" s="1" customFormat="1" x14ac:dyDescent="0.2">
      <c r="AH1461" s="6"/>
    </row>
    <row r="1462" spans="34:34" s="1" customFormat="1" x14ac:dyDescent="0.2">
      <c r="AH1462" s="6"/>
    </row>
    <row r="1463" spans="34:34" s="1" customFormat="1" x14ac:dyDescent="0.2">
      <c r="AH1463" s="6"/>
    </row>
    <row r="1464" spans="34:34" s="1" customFormat="1" x14ac:dyDescent="0.2">
      <c r="AH1464" s="6"/>
    </row>
    <row r="1465" spans="34:34" s="1" customFormat="1" x14ac:dyDescent="0.2">
      <c r="AH1465" s="6"/>
    </row>
    <row r="1466" spans="34:34" s="1" customFormat="1" x14ac:dyDescent="0.2">
      <c r="AH1466" s="6"/>
    </row>
    <row r="1467" spans="34:34" s="1" customFormat="1" x14ac:dyDescent="0.2">
      <c r="AH1467" s="6"/>
    </row>
    <row r="1468" spans="34:34" s="1" customFormat="1" x14ac:dyDescent="0.2">
      <c r="AH1468" s="6"/>
    </row>
    <row r="1469" spans="34:34" s="1" customFormat="1" x14ac:dyDescent="0.2">
      <c r="AH1469" s="6"/>
    </row>
    <row r="1470" spans="34:34" s="1" customFormat="1" x14ac:dyDescent="0.2">
      <c r="AH1470" s="6"/>
    </row>
    <row r="1471" spans="34:34" s="1" customFormat="1" x14ac:dyDescent="0.2">
      <c r="AH1471" s="6"/>
    </row>
    <row r="1472" spans="34:34" s="1" customFormat="1" x14ac:dyDescent="0.2">
      <c r="AH1472" s="6"/>
    </row>
    <row r="1473" spans="34:34" s="1" customFormat="1" x14ac:dyDescent="0.2">
      <c r="AH1473" s="6"/>
    </row>
    <row r="1474" spans="34:34" s="1" customFormat="1" x14ac:dyDescent="0.2">
      <c r="AH1474" s="6"/>
    </row>
    <row r="1475" spans="34:34" s="1" customFormat="1" x14ac:dyDescent="0.2">
      <c r="AH1475" s="6"/>
    </row>
    <row r="1476" spans="34:34" s="1" customFormat="1" x14ac:dyDescent="0.2">
      <c r="AH1476" s="6"/>
    </row>
    <row r="1477" spans="34:34" s="1" customFormat="1" x14ac:dyDescent="0.2">
      <c r="AH1477" s="6"/>
    </row>
    <row r="1478" spans="34:34" s="1" customFormat="1" x14ac:dyDescent="0.2">
      <c r="AH1478" s="6"/>
    </row>
    <row r="1479" spans="34:34" s="1" customFormat="1" x14ac:dyDescent="0.2">
      <c r="AH1479" s="6"/>
    </row>
    <row r="1480" spans="34:34" s="1" customFormat="1" x14ac:dyDescent="0.2">
      <c r="AH1480" s="6"/>
    </row>
    <row r="1481" spans="34:34" s="1" customFormat="1" x14ac:dyDescent="0.2">
      <c r="AH1481" s="6"/>
    </row>
    <row r="1482" spans="34:34" s="1" customFormat="1" x14ac:dyDescent="0.2">
      <c r="AH1482" s="6"/>
    </row>
    <row r="1483" spans="34:34" s="1" customFormat="1" x14ac:dyDescent="0.2">
      <c r="AH1483" s="6"/>
    </row>
    <row r="1484" spans="34:34" s="1" customFormat="1" x14ac:dyDescent="0.2">
      <c r="AH1484" s="6"/>
    </row>
    <row r="1485" spans="34:34" s="1" customFormat="1" x14ac:dyDescent="0.2">
      <c r="AH1485" s="6"/>
    </row>
    <row r="1486" spans="34:34" s="1" customFormat="1" x14ac:dyDescent="0.2">
      <c r="AH1486" s="6"/>
    </row>
    <row r="1487" spans="34:34" s="1" customFormat="1" x14ac:dyDescent="0.2">
      <c r="AH1487" s="6"/>
    </row>
    <row r="1488" spans="34:34" s="1" customFormat="1" x14ac:dyDescent="0.2">
      <c r="AH1488" s="6"/>
    </row>
    <row r="1489" spans="34:34" s="1" customFormat="1" x14ac:dyDescent="0.2">
      <c r="AH1489" s="6"/>
    </row>
    <row r="1490" spans="34:34" s="1" customFormat="1" x14ac:dyDescent="0.2">
      <c r="AH1490" s="6"/>
    </row>
    <row r="1491" spans="34:34" s="1" customFormat="1" x14ac:dyDescent="0.2">
      <c r="AH1491" s="6"/>
    </row>
    <row r="1492" spans="34:34" s="1" customFormat="1" x14ac:dyDescent="0.2">
      <c r="AH1492" s="6"/>
    </row>
    <row r="1493" spans="34:34" s="1" customFormat="1" x14ac:dyDescent="0.2">
      <c r="AH1493" s="6"/>
    </row>
    <row r="1494" spans="34:34" s="1" customFormat="1" x14ac:dyDescent="0.2">
      <c r="AH1494" s="6"/>
    </row>
    <row r="1495" spans="34:34" s="1" customFormat="1" x14ac:dyDescent="0.2">
      <c r="AH1495" s="6"/>
    </row>
    <row r="1496" spans="34:34" s="1" customFormat="1" x14ac:dyDescent="0.2">
      <c r="AH1496" s="6"/>
    </row>
    <row r="1497" spans="34:34" s="1" customFormat="1" x14ac:dyDescent="0.2">
      <c r="AH1497" s="6"/>
    </row>
    <row r="1498" spans="34:34" s="1" customFormat="1" x14ac:dyDescent="0.2">
      <c r="AH1498" s="6"/>
    </row>
    <row r="1499" spans="34:34" s="1" customFormat="1" x14ac:dyDescent="0.2">
      <c r="AH1499" s="6"/>
    </row>
    <row r="1500" spans="34:34" s="1" customFormat="1" x14ac:dyDescent="0.2">
      <c r="AH1500" s="6"/>
    </row>
    <row r="1501" spans="34:34" s="1" customFormat="1" x14ac:dyDescent="0.2">
      <c r="AH1501" s="6"/>
    </row>
    <row r="1502" spans="34:34" s="1" customFormat="1" x14ac:dyDescent="0.2">
      <c r="AH1502" s="6"/>
    </row>
    <row r="1503" spans="34:34" s="1" customFormat="1" x14ac:dyDescent="0.2">
      <c r="AH1503" s="6"/>
    </row>
    <row r="1504" spans="34:34" s="1" customFormat="1" x14ac:dyDescent="0.2">
      <c r="AH1504" s="6"/>
    </row>
    <row r="1505" spans="34:34" s="1" customFormat="1" x14ac:dyDescent="0.2">
      <c r="AH1505" s="6"/>
    </row>
    <row r="1506" spans="34:34" s="1" customFormat="1" x14ac:dyDescent="0.2">
      <c r="AH1506" s="6"/>
    </row>
    <row r="1507" spans="34:34" s="1" customFormat="1" x14ac:dyDescent="0.2">
      <c r="AH1507" s="6"/>
    </row>
    <row r="1508" spans="34:34" s="1" customFormat="1" x14ac:dyDescent="0.2">
      <c r="AH1508" s="6"/>
    </row>
    <row r="1509" spans="34:34" s="1" customFormat="1" x14ac:dyDescent="0.2">
      <c r="AH1509" s="6"/>
    </row>
    <row r="1510" spans="34:34" s="1" customFormat="1" x14ac:dyDescent="0.2">
      <c r="AH1510" s="6"/>
    </row>
    <row r="1511" spans="34:34" s="1" customFormat="1" x14ac:dyDescent="0.2">
      <c r="AH1511" s="6"/>
    </row>
    <row r="1512" spans="34:34" s="1" customFormat="1" x14ac:dyDescent="0.2">
      <c r="AH1512" s="6"/>
    </row>
    <row r="1513" spans="34:34" s="1" customFormat="1" x14ac:dyDescent="0.2">
      <c r="AH1513" s="6"/>
    </row>
    <row r="1514" spans="34:34" s="1" customFormat="1" x14ac:dyDescent="0.2">
      <c r="AH1514" s="6"/>
    </row>
    <row r="1515" spans="34:34" s="1" customFormat="1" x14ac:dyDescent="0.2">
      <c r="AH1515" s="6"/>
    </row>
    <row r="1516" spans="34:34" s="1" customFormat="1" x14ac:dyDescent="0.2">
      <c r="AH1516" s="6"/>
    </row>
    <row r="1517" spans="34:34" s="1" customFormat="1" x14ac:dyDescent="0.2">
      <c r="AH1517" s="6"/>
    </row>
    <row r="1518" spans="34:34" s="1" customFormat="1" x14ac:dyDescent="0.2">
      <c r="AH1518" s="6"/>
    </row>
    <row r="1519" spans="34:34" s="1" customFormat="1" x14ac:dyDescent="0.2">
      <c r="AH1519" s="6"/>
    </row>
    <row r="1520" spans="34:34" s="1" customFormat="1" x14ac:dyDescent="0.2">
      <c r="AH1520" s="6"/>
    </row>
    <row r="1521" spans="34:34" s="1" customFormat="1" x14ac:dyDescent="0.2">
      <c r="AH1521" s="6"/>
    </row>
    <row r="1522" spans="34:34" s="1" customFormat="1" x14ac:dyDescent="0.2">
      <c r="AH1522" s="6"/>
    </row>
    <row r="1523" spans="34:34" s="1" customFormat="1" x14ac:dyDescent="0.2">
      <c r="AH1523" s="6"/>
    </row>
    <row r="1524" spans="34:34" s="1" customFormat="1" x14ac:dyDescent="0.2">
      <c r="AH1524" s="6"/>
    </row>
    <row r="1525" spans="34:34" s="1" customFormat="1" x14ac:dyDescent="0.2">
      <c r="AH1525" s="6"/>
    </row>
    <row r="1526" spans="34:34" s="1" customFormat="1" x14ac:dyDescent="0.2">
      <c r="AH1526" s="6"/>
    </row>
    <row r="1527" spans="34:34" s="1" customFormat="1" x14ac:dyDescent="0.2">
      <c r="AH1527" s="6"/>
    </row>
    <row r="1528" spans="34:34" s="1" customFormat="1" x14ac:dyDescent="0.2">
      <c r="AH1528" s="6"/>
    </row>
    <row r="1529" spans="34:34" s="1" customFormat="1" x14ac:dyDescent="0.2">
      <c r="AH1529" s="6"/>
    </row>
    <row r="1530" spans="34:34" s="1" customFormat="1" x14ac:dyDescent="0.2">
      <c r="AH1530" s="6"/>
    </row>
    <row r="1531" spans="34:34" s="1" customFormat="1" x14ac:dyDescent="0.2">
      <c r="AH1531" s="6"/>
    </row>
    <row r="1532" spans="34:34" s="1" customFormat="1" x14ac:dyDescent="0.2">
      <c r="AH1532" s="6"/>
    </row>
    <row r="1533" spans="34:34" s="1" customFormat="1" x14ac:dyDescent="0.2">
      <c r="AH1533" s="6"/>
    </row>
    <row r="1534" spans="34:34" s="1" customFormat="1" x14ac:dyDescent="0.2">
      <c r="AH1534" s="6"/>
    </row>
    <row r="1535" spans="34:34" s="1" customFormat="1" x14ac:dyDescent="0.2">
      <c r="AH1535" s="6"/>
    </row>
    <row r="1536" spans="34:34" s="1" customFormat="1" x14ac:dyDescent="0.2">
      <c r="AH1536" s="6"/>
    </row>
    <row r="1537" spans="34:34" s="1" customFormat="1" x14ac:dyDescent="0.2">
      <c r="AH1537" s="6"/>
    </row>
    <row r="1538" spans="34:34" s="1" customFormat="1" x14ac:dyDescent="0.2">
      <c r="AH1538" s="6"/>
    </row>
    <row r="1539" spans="34:34" s="1" customFormat="1" x14ac:dyDescent="0.2">
      <c r="AH1539" s="6"/>
    </row>
    <row r="1540" spans="34:34" s="1" customFormat="1" x14ac:dyDescent="0.2">
      <c r="AH1540" s="6"/>
    </row>
    <row r="1541" spans="34:34" s="1" customFormat="1" x14ac:dyDescent="0.2">
      <c r="AH1541" s="6"/>
    </row>
    <row r="1542" spans="34:34" s="1" customFormat="1" x14ac:dyDescent="0.2">
      <c r="AH1542" s="6"/>
    </row>
    <row r="1543" spans="34:34" s="1" customFormat="1" x14ac:dyDescent="0.2">
      <c r="AH1543" s="6"/>
    </row>
    <row r="1544" spans="34:34" s="1" customFormat="1" x14ac:dyDescent="0.2">
      <c r="AH1544" s="6"/>
    </row>
    <row r="1545" spans="34:34" s="1" customFormat="1" x14ac:dyDescent="0.2">
      <c r="AH1545" s="6"/>
    </row>
    <row r="1546" spans="34:34" s="1" customFormat="1" x14ac:dyDescent="0.2">
      <c r="AH1546" s="6"/>
    </row>
    <row r="1547" spans="34:34" s="1" customFormat="1" x14ac:dyDescent="0.2">
      <c r="AH1547" s="6"/>
    </row>
    <row r="1548" spans="34:34" s="1" customFormat="1" x14ac:dyDescent="0.2">
      <c r="AH1548" s="6"/>
    </row>
    <row r="1549" spans="34:34" s="1" customFormat="1" x14ac:dyDescent="0.2">
      <c r="AH1549" s="6"/>
    </row>
    <row r="1550" spans="34:34" s="1" customFormat="1" x14ac:dyDescent="0.2">
      <c r="AH1550" s="6"/>
    </row>
    <row r="1551" spans="34:34" s="1" customFormat="1" x14ac:dyDescent="0.2">
      <c r="AH1551" s="6"/>
    </row>
    <row r="1552" spans="34:34" s="1" customFormat="1" x14ac:dyDescent="0.2">
      <c r="AH1552" s="6"/>
    </row>
    <row r="1553" spans="34:34" s="1" customFormat="1" x14ac:dyDescent="0.2">
      <c r="AH1553" s="6"/>
    </row>
    <row r="1554" spans="34:34" s="1" customFormat="1" x14ac:dyDescent="0.2">
      <c r="AH1554" s="6"/>
    </row>
    <row r="1555" spans="34:34" s="1" customFormat="1" x14ac:dyDescent="0.2">
      <c r="AH1555" s="6"/>
    </row>
    <row r="1556" spans="34:34" s="1" customFormat="1" x14ac:dyDescent="0.2">
      <c r="AH1556" s="6"/>
    </row>
    <row r="1557" spans="34:34" s="1" customFormat="1" x14ac:dyDescent="0.2">
      <c r="AH1557" s="6"/>
    </row>
    <row r="1558" spans="34:34" s="1" customFormat="1" x14ac:dyDescent="0.2">
      <c r="AH1558" s="6"/>
    </row>
    <row r="1559" spans="34:34" s="1" customFormat="1" x14ac:dyDescent="0.2">
      <c r="AH1559" s="6"/>
    </row>
    <row r="1560" spans="34:34" s="1" customFormat="1" x14ac:dyDescent="0.2">
      <c r="AH1560" s="6"/>
    </row>
    <row r="1561" spans="34:34" s="1" customFormat="1" x14ac:dyDescent="0.2">
      <c r="AH1561" s="6"/>
    </row>
    <row r="1562" spans="34:34" s="1" customFormat="1" x14ac:dyDescent="0.2">
      <c r="AH1562" s="6"/>
    </row>
    <row r="1563" spans="34:34" s="1" customFormat="1" x14ac:dyDescent="0.2">
      <c r="AH1563" s="6"/>
    </row>
    <row r="1564" spans="34:34" s="1" customFormat="1" x14ac:dyDescent="0.2">
      <c r="AH1564" s="6"/>
    </row>
    <row r="1565" spans="34:34" s="1" customFormat="1" x14ac:dyDescent="0.2">
      <c r="AH1565" s="6"/>
    </row>
    <row r="1566" spans="34:34" s="1" customFormat="1" x14ac:dyDescent="0.2">
      <c r="AH1566" s="6"/>
    </row>
    <row r="1567" spans="34:34" s="1" customFormat="1" x14ac:dyDescent="0.2">
      <c r="AH1567" s="6"/>
    </row>
    <row r="1568" spans="34:34" s="1" customFormat="1" x14ac:dyDescent="0.2">
      <c r="AH1568" s="6"/>
    </row>
    <row r="1569" spans="34:34" s="1" customFormat="1" x14ac:dyDescent="0.2">
      <c r="AH1569" s="6"/>
    </row>
    <row r="1570" spans="34:34" s="1" customFormat="1" x14ac:dyDescent="0.2">
      <c r="AH1570" s="6"/>
    </row>
    <row r="1571" spans="34:34" s="1" customFormat="1" x14ac:dyDescent="0.2">
      <c r="AH1571" s="6"/>
    </row>
    <row r="1572" spans="34:34" s="1" customFormat="1" x14ac:dyDescent="0.2">
      <c r="AH1572" s="6"/>
    </row>
    <row r="1573" spans="34:34" s="1" customFormat="1" x14ac:dyDescent="0.2">
      <c r="AH1573" s="6"/>
    </row>
    <row r="1574" spans="34:34" s="1" customFormat="1" x14ac:dyDescent="0.2">
      <c r="AH1574" s="6"/>
    </row>
    <row r="1575" spans="34:34" s="1" customFormat="1" x14ac:dyDescent="0.2">
      <c r="AH1575" s="6"/>
    </row>
    <row r="1576" spans="34:34" s="1" customFormat="1" x14ac:dyDescent="0.2">
      <c r="AH1576" s="6"/>
    </row>
    <row r="1577" spans="34:34" s="1" customFormat="1" x14ac:dyDescent="0.2">
      <c r="AH1577" s="6"/>
    </row>
    <row r="1578" spans="34:34" s="1" customFormat="1" x14ac:dyDescent="0.2">
      <c r="AH1578" s="6"/>
    </row>
    <row r="1579" spans="34:34" s="1" customFormat="1" x14ac:dyDescent="0.2">
      <c r="AH1579" s="6"/>
    </row>
    <row r="1580" spans="34:34" s="1" customFormat="1" x14ac:dyDescent="0.2">
      <c r="AH1580" s="6"/>
    </row>
    <row r="1581" spans="34:34" s="1" customFormat="1" x14ac:dyDescent="0.2">
      <c r="AH1581" s="6"/>
    </row>
    <row r="1582" spans="34:34" s="1" customFormat="1" x14ac:dyDescent="0.2">
      <c r="AH1582" s="6"/>
    </row>
    <row r="1583" spans="34:34" s="1" customFormat="1" x14ac:dyDescent="0.2">
      <c r="AH1583" s="6"/>
    </row>
    <row r="1584" spans="34:34" s="1" customFormat="1" x14ac:dyDescent="0.2">
      <c r="AH1584" s="6"/>
    </row>
    <row r="1585" spans="34:34" s="1" customFormat="1" x14ac:dyDescent="0.2">
      <c r="AH1585" s="6"/>
    </row>
    <row r="1586" spans="34:34" s="1" customFormat="1" x14ac:dyDescent="0.2">
      <c r="AH1586" s="6"/>
    </row>
    <row r="1587" spans="34:34" s="1" customFormat="1" x14ac:dyDescent="0.2">
      <c r="AH1587" s="6"/>
    </row>
    <row r="1588" spans="34:34" s="1" customFormat="1" x14ac:dyDescent="0.2">
      <c r="AH1588" s="6"/>
    </row>
    <row r="1589" spans="34:34" s="1" customFormat="1" x14ac:dyDescent="0.2">
      <c r="AH1589" s="6"/>
    </row>
    <row r="1590" spans="34:34" s="1" customFormat="1" x14ac:dyDescent="0.2">
      <c r="AH1590" s="6"/>
    </row>
    <row r="1591" spans="34:34" s="1" customFormat="1" x14ac:dyDescent="0.2">
      <c r="AH1591" s="6"/>
    </row>
    <row r="1592" spans="34:34" s="1" customFormat="1" x14ac:dyDescent="0.2">
      <c r="AH1592" s="6"/>
    </row>
    <row r="1593" spans="34:34" s="1" customFormat="1" x14ac:dyDescent="0.2">
      <c r="AH1593" s="6"/>
    </row>
    <row r="1594" spans="34:34" s="1" customFormat="1" x14ac:dyDescent="0.2">
      <c r="AH1594" s="6"/>
    </row>
    <row r="1595" spans="34:34" s="1" customFormat="1" x14ac:dyDescent="0.2">
      <c r="AH1595" s="6"/>
    </row>
    <row r="1596" spans="34:34" s="1" customFormat="1" x14ac:dyDescent="0.2">
      <c r="AH1596" s="6"/>
    </row>
    <row r="1597" spans="34:34" s="1" customFormat="1" x14ac:dyDescent="0.2">
      <c r="AH1597" s="6"/>
    </row>
    <row r="1598" spans="34:34" s="1" customFormat="1" x14ac:dyDescent="0.2">
      <c r="AH1598" s="6"/>
    </row>
    <row r="1599" spans="34:34" s="1" customFormat="1" x14ac:dyDescent="0.2">
      <c r="AH1599" s="6"/>
    </row>
    <row r="1600" spans="34:34" s="1" customFormat="1" x14ac:dyDescent="0.2">
      <c r="AH1600" s="6"/>
    </row>
    <row r="1601" spans="34:34" s="1" customFormat="1" x14ac:dyDescent="0.2">
      <c r="AH1601" s="6"/>
    </row>
    <row r="1602" spans="34:34" s="1" customFormat="1" x14ac:dyDescent="0.2">
      <c r="AH1602" s="6"/>
    </row>
    <row r="1603" spans="34:34" s="1" customFormat="1" x14ac:dyDescent="0.2">
      <c r="AH1603" s="6"/>
    </row>
    <row r="1604" spans="34:34" s="1" customFormat="1" x14ac:dyDescent="0.2">
      <c r="AH1604" s="6"/>
    </row>
    <row r="1605" spans="34:34" s="1" customFormat="1" x14ac:dyDescent="0.2">
      <c r="AH1605" s="6"/>
    </row>
    <row r="1606" spans="34:34" s="1" customFormat="1" x14ac:dyDescent="0.2">
      <c r="AH1606" s="6"/>
    </row>
    <row r="1607" spans="34:34" s="1" customFormat="1" x14ac:dyDescent="0.2">
      <c r="AH1607" s="6"/>
    </row>
    <row r="1608" spans="34:34" s="1" customFormat="1" x14ac:dyDescent="0.2">
      <c r="AH1608" s="6"/>
    </row>
    <row r="1609" spans="34:34" s="1" customFormat="1" x14ac:dyDescent="0.2">
      <c r="AH1609" s="6"/>
    </row>
    <row r="1610" spans="34:34" s="1" customFormat="1" x14ac:dyDescent="0.2">
      <c r="AH1610" s="6"/>
    </row>
    <row r="1611" spans="34:34" s="1" customFormat="1" x14ac:dyDescent="0.2">
      <c r="AH1611" s="6"/>
    </row>
    <row r="1612" spans="34:34" s="1" customFormat="1" x14ac:dyDescent="0.2">
      <c r="AH1612" s="6"/>
    </row>
    <row r="1613" spans="34:34" s="1" customFormat="1" x14ac:dyDescent="0.2">
      <c r="AH1613" s="6"/>
    </row>
    <row r="1614" spans="34:34" s="1" customFormat="1" x14ac:dyDescent="0.2">
      <c r="AH1614" s="6"/>
    </row>
    <row r="1615" spans="34:34" s="1" customFormat="1" x14ac:dyDescent="0.2">
      <c r="AH1615" s="6"/>
    </row>
    <row r="1616" spans="34:34" s="1" customFormat="1" x14ac:dyDescent="0.2">
      <c r="AH1616" s="6"/>
    </row>
    <row r="1617" spans="34:34" s="1" customFormat="1" x14ac:dyDescent="0.2">
      <c r="AH1617" s="6"/>
    </row>
    <row r="1618" spans="34:34" s="1" customFormat="1" x14ac:dyDescent="0.2">
      <c r="AH1618" s="6"/>
    </row>
    <row r="1619" spans="34:34" s="1" customFormat="1" x14ac:dyDescent="0.2">
      <c r="AH1619" s="6"/>
    </row>
    <row r="1620" spans="34:34" s="1" customFormat="1" x14ac:dyDescent="0.2">
      <c r="AH1620" s="6"/>
    </row>
    <row r="1621" spans="34:34" s="1" customFormat="1" x14ac:dyDescent="0.2">
      <c r="AH1621" s="6"/>
    </row>
    <row r="1622" spans="34:34" s="1" customFormat="1" x14ac:dyDescent="0.2">
      <c r="AH1622" s="6"/>
    </row>
    <row r="1623" spans="34:34" s="1" customFormat="1" x14ac:dyDescent="0.2">
      <c r="AH1623" s="6"/>
    </row>
    <row r="1624" spans="34:34" s="1" customFormat="1" x14ac:dyDescent="0.2">
      <c r="AH1624" s="6"/>
    </row>
    <row r="1625" spans="34:34" s="1" customFormat="1" x14ac:dyDescent="0.2">
      <c r="AH1625" s="6"/>
    </row>
    <row r="1626" spans="34:34" s="1" customFormat="1" x14ac:dyDescent="0.2">
      <c r="AH1626" s="6"/>
    </row>
    <row r="1627" spans="34:34" s="1" customFormat="1" x14ac:dyDescent="0.2">
      <c r="AH1627" s="6"/>
    </row>
    <row r="1628" spans="34:34" s="1" customFormat="1" x14ac:dyDescent="0.2">
      <c r="AH1628" s="6"/>
    </row>
    <row r="1629" spans="34:34" s="1" customFormat="1" x14ac:dyDescent="0.2">
      <c r="AH1629" s="6"/>
    </row>
    <row r="1630" spans="34:34" s="1" customFormat="1" x14ac:dyDescent="0.2">
      <c r="AH1630" s="6"/>
    </row>
    <row r="1631" spans="34:34" s="1" customFormat="1" x14ac:dyDescent="0.2">
      <c r="AH1631" s="6"/>
    </row>
    <row r="1632" spans="34:34" s="1" customFormat="1" x14ac:dyDescent="0.2">
      <c r="AH1632" s="6"/>
    </row>
    <row r="1633" spans="34:34" s="1" customFormat="1" x14ac:dyDescent="0.2">
      <c r="AH1633" s="6"/>
    </row>
    <row r="1634" spans="34:34" s="1" customFormat="1" x14ac:dyDescent="0.2">
      <c r="AH1634" s="6"/>
    </row>
    <row r="1635" spans="34:34" s="1" customFormat="1" x14ac:dyDescent="0.2">
      <c r="AH1635" s="6"/>
    </row>
    <row r="1636" spans="34:34" s="1" customFormat="1" x14ac:dyDescent="0.2">
      <c r="AH1636" s="6"/>
    </row>
    <row r="1637" spans="34:34" s="1" customFormat="1" x14ac:dyDescent="0.2">
      <c r="AH1637" s="6"/>
    </row>
    <row r="1638" spans="34:34" s="1" customFormat="1" x14ac:dyDescent="0.2">
      <c r="AH1638" s="6"/>
    </row>
    <row r="1639" spans="34:34" s="1" customFormat="1" x14ac:dyDescent="0.2">
      <c r="AH1639" s="6"/>
    </row>
    <row r="1640" spans="34:34" s="1" customFormat="1" x14ac:dyDescent="0.2">
      <c r="AH1640" s="6"/>
    </row>
    <row r="1641" spans="34:34" s="1" customFormat="1" x14ac:dyDescent="0.2">
      <c r="AH1641" s="6"/>
    </row>
    <row r="1642" spans="34:34" s="1" customFormat="1" x14ac:dyDescent="0.2">
      <c r="AH1642" s="6"/>
    </row>
    <row r="1643" spans="34:34" s="1" customFormat="1" x14ac:dyDescent="0.2">
      <c r="AH1643" s="6"/>
    </row>
    <row r="1644" spans="34:34" s="1" customFormat="1" x14ac:dyDescent="0.2">
      <c r="AH1644" s="6"/>
    </row>
    <row r="1645" spans="34:34" s="1" customFormat="1" x14ac:dyDescent="0.2">
      <c r="AH1645" s="6"/>
    </row>
    <row r="1646" spans="34:34" s="1" customFormat="1" x14ac:dyDescent="0.2">
      <c r="AH1646" s="6"/>
    </row>
    <row r="1647" spans="34:34" s="1" customFormat="1" x14ac:dyDescent="0.2">
      <c r="AH1647" s="6"/>
    </row>
    <row r="1648" spans="34:34" s="1" customFormat="1" x14ac:dyDescent="0.2">
      <c r="AH1648" s="6"/>
    </row>
    <row r="1649" spans="34:34" s="1" customFormat="1" x14ac:dyDescent="0.2">
      <c r="AH1649" s="6"/>
    </row>
    <row r="1650" spans="34:34" s="1" customFormat="1" x14ac:dyDescent="0.2">
      <c r="AH1650" s="6"/>
    </row>
    <row r="1651" spans="34:34" s="1" customFormat="1" x14ac:dyDescent="0.2">
      <c r="AH1651" s="6"/>
    </row>
    <row r="1652" spans="34:34" s="1" customFormat="1" x14ac:dyDescent="0.2">
      <c r="AH1652" s="6"/>
    </row>
    <row r="1653" spans="34:34" s="1" customFormat="1" x14ac:dyDescent="0.2">
      <c r="AH1653" s="6"/>
    </row>
    <row r="1654" spans="34:34" s="1" customFormat="1" x14ac:dyDescent="0.2">
      <c r="AH1654" s="6"/>
    </row>
    <row r="1655" spans="34:34" s="1" customFormat="1" x14ac:dyDescent="0.2">
      <c r="AH1655" s="6"/>
    </row>
    <row r="1656" spans="34:34" s="1" customFormat="1" x14ac:dyDescent="0.2">
      <c r="AH1656" s="6"/>
    </row>
    <row r="1657" spans="34:34" s="1" customFormat="1" x14ac:dyDescent="0.2">
      <c r="AH1657" s="6"/>
    </row>
    <row r="1658" spans="34:34" s="1" customFormat="1" x14ac:dyDescent="0.2">
      <c r="AH1658" s="6"/>
    </row>
    <row r="1659" spans="34:34" s="1" customFormat="1" x14ac:dyDescent="0.2">
      <c r="AH1659" s="6"/>
    </row>
    <row r="1660" spans="34:34" s="1" customFormat="1" x14ac:dyDescent="0.2">
      <c r="AH1660" s="6"/>
    </row>
    <row r="1661" spans="34:34" s="1" customFormat="1" x14ac:dyDescent="0.2">
      <c r="AH1661" s="6"/>
    </row>
    <row r="1662" spans="34:34" s="1" customFormat="1" x14ac:dyDescent="0.2">
      <c r="AH1662" s="6"/>
    </row>
    <row r="1663" spans="34:34" s="1" customFormat="1" x14ac:dyDescent="0.2">
      <c r="AH1663" s="6"/>
    </row>
    <row r="1664" spans="34:34" s="1" customFormat="1" x14ac:dyDescent="0.2">
      <c r="AH1664" s="6"/>
    </row>
    <row r="1665" spans="34:34" s="1" customFormat="1" x14ac:dyDescent="0.2">
      <c r="AH1665" s="6"/>
    </row>
    <row r="1666" spans="34:34" s="1" customFormat="1" x14ac:dyDescent="0.2">
      <c r="AH1666" s="6"/>
    </row>
    <row r="1667" spans="34:34" s="1" customFormat="1" x14ac:dyDescent="0.2">
      <c r="AH1667" s="6"/>
    </row>
    <row r="1668" spans="34:34" s="1" customFormat="1" x14ac:dyDescent="0.2">
      <c r="AH1668" s="6"/>
    </row>
    <row r="1669" spans="34:34" s="1" customFormat="1" x14ac:dyDescent="0.2">
      <c r="AH1669" s="6"/>
    </row>
    <row r="1670" spans="34:34" s="1" customFormat="1" x14ac:dyDescent="0.2">
      <c r="AH1670" s="6"/>
    </row>
    <row r="1671" spans="34:34" s="1" customFormat="1" x14ac:dyDescent="0.2">
      <c r="AH1671" s="6"/>
    </row>
    <row r="1672" spans="34:34" s="1" customFormat="1" x14ac:dyDescent="0.2">
      <c r="AH1672" s="6"/>
    </row>
    <row r="1673" spans="34:34" s="1" customFormat="1" x14ac:dyDescent="0.2">
      <c r="AH1673" s="6"/>
    </row>
    <row r="1674" spans="34:34" s="1" customFormat="1" x14ac:dyDescent="0.2">
      <c r="AH1674" s="6"/>
    </row>
    <row r="1675" spans="34:34" s="1" customFormat="1" x14ac:dyDescent="0.2">
      <c r="AH1675" s="6"/>
    </row>
    <row r="1676" spans="34:34" s="1" customFormat="1" x14ac:dyDescent="0.2">
      <c r="AH1676" s="6"/>
    </row>
    <row r="1677" spans="34:34" s="1" customFormat="1" x14ac:dyDescent="0.2">
      <c r="AH1677" s="6"/>
    </row>
    <row r="1678" spans="34:34" s="1" customFormat="1" x14ac:dyDescent="0.2">
      <c r="AH1678" s="6"/>
    </row>
    <row r="1679" spans="34:34" s="1" customFormat="1" x14ac:dyDescent="0.2">
      <c r="AH1679" s="6"/>
    </row>
    <row r="1680" spans="34:34" s="1" customFormat="1" x14ac:dyDescent="0.2">
      <c r="AH1680" s="6"/>
    </row>
    <row r="1681" spans="34:34" s="1" customFormat="1" x14ac:dyDescent="0.2">
      <c r="AH1681" s="6"/>
    </row>
    <row r="1682" spans="34:34" s="1" customFormat="1" x14ac:dyDescent="0.2">
      <c r="AH1682" s="6"/>
    </row>
    <row r="1683" spans="34:34" s="1" customFormat="1" x14ac:dyDescent="0.2">
      <c r="AH1683" s="6"/>
    </row>
    <row r="1684" spans="34:34" s="1" customFormat="1" x14ac:dyDescent="0.2">
      <c r="AH1684" s="6"/>
    </row>
    <row r="1685" spans="34:34" s="1" customFormat="1" x14ac:dyDescent="0.2">
      <c r="AH1685" s="6"/>
    </row>
    <row r="1686" spans="34:34" s="1" customFormat="1" x14ac:dyDescent="0.2">
      <c r="AH1686" s="6"/>
    </row>
    <row r="1687" spans="34:34" s="1" customFormat="1" x14ac:dyDescent="0.2">
      <c r="AH1687" s="6"/>
    </row>
    <row r="1688" spans="34:34" s="1" customFormat="1" x14ac:dyDescent="0.2">
      <c r="AH1688" s="6"/>
    </row>
    <row r="1689" spans="34:34" s="1" customFormat="1" x14ac:dyDescent="0.2">
      <c r="AH1689" s="6"/>
    </row>
    <row r="1690" spans="34:34" s="1" customFormat="1" x14ac:dyDescent="0.2">
      <c r="AH1690" s="6"/>
    </row>
    <row r="1691" spans="34:34" s="1" customFormat="1" x14ac:dyDescent="0.2">
      <c r="AH1691" s="6"/>
    </row>
    <row r="1692" spans="34:34" s="1" customFormat="1" x14ac:dyDescent="0.2">
      <c r="AH1692" s="6"/>
    </row>
    <row r="1693" spans="34:34" s="1" customFormat="1" x14ac:dyDescent="0.2">
      <c r="AH1693" s="6"/>
    </row>
    <row r="1694" spans="34:34" s="1" customFormat="1" x14ac:dyDescent="0.2">
      <c r="AH1694" s="6"/>
    </row>
    <row r="1695" spans="34:34" s="1" customFormat="1" x14ac:dyDescent="0.2">
      <c r="AH1695" s="6"/>
    </row>
    <row r="1696" spans="34:34" s="1" customFormat="1" x14ac:dyDescent="0.2">
      <c r="AH1696" s="6"/>
    </row>
    <row r="1697" spans="34:34" s="1" customFormat="1" x14ac:dyDescent="0.2">
      <c r="AH1697" s="6"/>
    </row>
    <row r="1698" spans="34:34" s="1" customFormat="1" x14ac:dyDescent="0.2">
      <c r="AH1698" s="6"/>
    </row>
    <row r="1699" spans="34:34" s="1" customFormat="1" x14ac:dyDescent="0.2">
      <c r="AH1699" s="6"/>
    </row>
    <row r="1700" spans="34:34" s="1" customFormat="1" x14ac:dyDescent="0.2">
      <c r="AH1700" s="6"/>
    </row>
    <row r="1701" spans="34:34" s="1" customFormat="1" x14ac:dyDescent="0.2">
      <c r="AH1701" s="6"/>
    </row>
    <row r="1702" spans="34:34" s="1" customFormat="1" x14ac:dyDescent="0.2">
      <c r="AH1702" s="6"/>
    </row>
    <row r="1703" spans="34:34" s="1" customFormat="1" x14ac:dyDescent="0.2">
      <c r="AH1703" s="6"/>
    </row>
    <row r="1704" spans="34:34" s="1" customFormat="1" x14ac:dyDescent="0.2">
      <c r="AH1704" s="6"/>
    </row>
    <row r="1705" spans="34:34" s="1" customFormat="1" x14ac:dyDescent="0.2">
      <c r="AH1705" s="6"/>
    </row>
    <row r="1706" spans="34:34" s="1" customFormat="1" x14ac:dyDescent="0.2">
      <c r="AH1706" s="6"/>
    </row>
    <row r="1707" spans="34:34" s="1" customFormat="1" x14ac:dyDescent="0.2">
      <c r="AH1707" s="6"/>
    </row>
    <row r="1708" spans="34:34" s="1" customFormat="1" x14ac:dyDescent="0.2">
      <c r="AH1708" s="6"/>
    </row>
    <row r="1709" spans="34:34" s="1" customFormat="1" x14ac:dyDescent="0.2">
      <c r="AH1709" s="6"/>
    </row>
    <row r="1710" spans="34:34" s="1" customFormat="1" x14ac:dyDescent="0.2">
      <c r="AH1710" s="6"/>
    </row>
    <row r="1711" spans="34:34" s="1" customFormat="1" x14ac:dyDescent="0.2">
      <c r="AH1711" s="6"/>
    </row>
    <row r="1712" spans="34:34" s="1" customFormat="1" x14ac:dyDescent="0.2">
      <c r="AH1712" s="6"/>
    </row>
    <row r="1713" spans="34:34" s="1" customFormat="1" x14ac:dyDescent="0.2">
      <c r="AH1713" s="6"/>
    </row>
    <row r="1714" spans="34:34" s="1" customFormat="1" x14ac:dyDescent="0.2">
      <c r="AH1714" s="6"/>
    </row>
    <row r="1715" spans="34:34" s="1" customFormat="1" x14ac:dyDescent="0.2">
      <c r="AH1715" s="6"/>
    </row>
    <row r="1716" spans="34:34" s="1" customFormat="1" x14ac:dyDescent="0.2">
      <c r="AH1716" s="6"/>
    </row>
    <row r="1717" spans="34:34" s="1" customFormat="1" x14ac:dyDescent="0.2">
      <c r="AH1717" s="6"/>
    </row>
    <row r="1718" spans="34:34" s="1" customFormat="1" x14ac:dyDescent="0.2">
      <c r="AH1718" s="6"/>
    </row>
    <row r="1719" spans="34:34" s="1" customFormat="1" x14ac:dyDescent="0.2">
      <c r="AH1719" s="6"/>
    </row>
    <row r="1720" spans="34:34" s="1" customFormat="1" x14ac:dyDescent="0.2">
      <c r="AH1720" s="6"/>
    </row>
    <row r="1721" spans="34:34" s="1" customFormat="1" x14ac:dyDescent="0.2">
      <c r="AH1721" s="6"/>
    </row>
    <row r="1722" spans="34:34" s="1" customFormat="1" x14ac:dyDescent="0.2">
      <c r="AH1722" s="6"/>
    </row>
    <row r="1723" spans="34:34" s="1" customFormat="1" x14ac:dyDescent="0.2">
      <c r="AH1723" s="6"/>
    </row>
    <row r="1724" spans="34:34" s="1" customFormat="1" x14ac:dyDescent="0.2">
      <c r="AH1724" s="6"/>
    </row>
    <row r="1725" spans="34:34" s="1" customFormat="1" x14ac:dyDescent="0.2">
      <c r="AH1725" s="6"/>
    </row>
    <row r="1726" spans="34:34" s="1" customFormat="1" x14ac:dyDescent="0.2">
      <c r="AH1726" s="6"/>
    </row>
    <row r="1727" spans="34:34" s="1" customFormat="1" x14ac:dyDescent="0.2">
      <c r="AH1727" s="6"/>
    </row>
    <row r="1728" spans="34:34" s="1" customFormat="1" x14ac:dyDescent="0.2">
      <c r="AH1728" s="6"/>
    </row>
    <row r="1729" spans="34:34" s="1" customFormat="1" x14ac:dyDescent="0.2">
      <c r="AH1729" s="6"/>
    </row>
    <row r="1730" spans="34:34" s="1" customFormat="1" x14ac:dyDescent="0.2">
      <c r="AH1730" s="6"/>
    </row>
    <row r="1731" spans="34:34" s="1" customFormat="1" x14ac:dyDescent="0.2">
      <c r="AH1731" s="6"/>
    </row>
    <row r="1732" spans="34:34" s="1" customFormat="1" x14ac:dyDescent="0.2">
      <c r="AH1732" s="6"/>
    </row>
    <row r="1733" spans="34:34" s="1" customFormat="1" x14ac:dyDescent="0.2">
      <c r="AH1733" s="6"/>
    </row>
    <row r="1734" spans="34:34" s="1" customFormat="1" x14ac:dyDescent="0.2">
      <c r="AH1734" s="6"/>
    </row>
    <row r="1735" spans="34:34" s="1" customFormat="1" x14ac:dyDescent="0.2">
      <c r="AH1735" s="6"/>
    </row>
    <row r="1736" spans="34:34" s="1" customFormat="1" x14ac:dyDescent="0.2">
      <c r="AH1736" s="6"/>
    </row>
    <row r="1737" spans="34:34" s="1" customFormat="1" x14ac:dyDescent="0.2">
      <c r="AH1737" s="6"/>
    </row>
    <row r="1738" spans="34:34" s="1" customFormat="1" x14ac:dyDescent="0.2">
      <c r="AH1738" s="6"/>
    </row>
    <row r="1739" spans="34:34" s="1" customFormat="1" x14ac:dyDescent="0.2">
      <c r="AH1739" s="6"/>
    </row>
    <row r="1740" spans="34:34" s="1" customFormat="1" x14ac:dyDescent="0.2">
      <c r="AH1740" s="6"/>
    </row>
    <row r="1741" spans="34:34" s="1" customFormat="1" x14ac:dyDescent="0.2">
      <c r="AH1741" s="6"/>
    </row>
    <row r="1742" spans="34:34" s="1" customFormat="1" x14ac:dyDescent="0.2">
      <c r="AH1742" s="6"/>
    </row>
    <row r="1743" spans="34:34" s="1" customFormat="1" x14ac:dyDescent="0.2">
      <c r="AH1743" s="6"/>
    </row>
    <row r="1744" spans="34:34" s="1" customFormat="1" x14ac:dyDescent="0.2">
      <c r="AH1744" s="6"/>
    </row>
    <row r="1745" spans="34:34" s="1" customFormat="1" x14ac:dyDescent="0.2">
      <c r="AH1745" s="6"/>
    </row>
    <row r="1746" spans="34:34" s="1" customFormat="1" x14ac:dyDescent="0.2">
      <c r="AH1746" s="6"/>
    </row>
    <row r="1747" spans="34:34" s="1" customFormat="1" x14ac:dyDescent="0.2">
      <c r="AH1747" s="6"/>
    </row>
    <row r="1748" spans="34:34" s="1" customFormat="1" x14ac:dyDescent="0.2">
      <c r="AH1748" s="6"/>
    </row>
    <row r="1749" spans="34:34" s="1" customFormat="1" x14ac:dyDescent="0.2">
      <c r="AH1749" s="6"/>
    </row>
    <row r="1750" spans="34:34" s="1" customFormat="1" x14ac:dyDescent="0.2">
      <c r="AH1750" s="6"/>
    </row>
    <row r="1751" spans="34:34" s="1" customFormat="1" x14ac:dyDescent="0.2">
      <c r="AH1751" s="6"/>
    </row>
    <row r="1752" spans="34:34" s="1" customFormat="1" x14ac:dyDescent="0.2">
      <c r="AH1752" s="6"/>
    </row>
    <row r="1753" spans="34:34" s="1" customFormat="1" x14ac:dyDescent="0.2">
      <c r="AH1753" s="6"/>
    </row>
    <row r="1754" spans="34:34" s="1" customFormat="1" x14ac:dyDescent="0.2">
      <c r="AH1754" s="6"/>
    </row>
    <row r="1755" spans="34:34" s="1" customFormat="1" x14ac:dyDescent="0.2">
      <c r="AH1755" s="6"/>
    </row>
    <row r="1756" spans="34:34" s="1" customFormat="1" x14ac:dyDescent="0.2">
      <c r="AH1756" s="6"/>
    </row>
    <row r="1757" spans="34:34" s="1" customFormat="1" x14ac:dyDescent="0.2">
      <c r="AH1757" s="6"/>
    </row>
    <row r="1758" spans="34:34" s="1" customFormat="1" x14ac:dyDescent="0.2">
      <c r="AH1758" s="6"/>
    </row>
    <row r="1759" spans="34:34" s="1" customFormat="1" x14ac:dyDescent="0.2">
      <c r="AH1759" s="6"/>
    </row>
    <row r="1760" spans="34:34" s="1" customFormat="1" x14ac:dyDescent="0.2">
      <c r="AH1760" s="6"/>
    </row>
    <row r="1761" spans="34:34" s="1" customFormat="1" x14ac:dyDescent="0.2">
      <c r="AH1761" s="6"/>
    </row>
    <row r="1762" spans="34:34" s="1" customFormat="1" x14ac:dyDescent="0.2">
      <c r="AH1762" s="6"/>
    </row>
    <row r="1763" spans="34:34" s="1" customFormat="1" x14ac:dyDescent="0.2">
      <c r="AH1763" s="6"/>
    </row>
    <row r="1764" spans="34:34" s="1" customFormat="1" x14ac:dyDescent="0.2">
      <c r="AH1764" s="6"/>
    </row>
    <row r="1765" spans="34:34" s="1" customFormat="1" x14ac:dyDescent="0.2">
      <c r="AH1765" s="6"/>
    </row>
    <row r="1766" spans="34:34" s="1" customFormat="1" x14ac:dyDescent="0.2">
      <c r="AH1766" s="6"/>
    </row>
    <row r="1767" spans="34:34" s="1" customFormat="1" x14ac:dyDescent="0.2">
      <c r="AH1767" s="6"/>
    </row>
    <row r="1768" spans="34:34" s="1" customFormat="1" x14ac:dyDescent="0.2">
      <c r="AH1768" s="6"/>
    </row>
    <row r="1769" spans="34:34" s="1" customFormat="1" x14ac:dyDescent="0.2">
      <c r="AH1769" s="6"/>
    </row>
    <row r="1770" spans="34:34" s="1" customFormat="1" x14ac:dyDescent="0.2">
      <c r="AH1770" s="6"/>
    </row>
    <row r="1771" spans="34:34" s="1" customFormat="1" x14ac:dyDescent="0.2">
      <c r="AH1771" s="6"/>
    </row>
    <row r="1772" spans="34:34" s="1" customFormat="1" x14ac:dyDescent="0.2">
      <c r="AH1772" s="6"/>
    </row>
    <row r="1773" spans="34:34" s="1" customFormat="1" x14ac:dyDescent="0.2">
      <c r="AH1773" s="6"/>
    </row>
    <row r="1774" spans="34:34" s="1" customFormat="1" x14ac:dyDescent="0.2">
      <c r="AH1774" s="6"/>
    </row>
    <row r="1775" spans="34:34" s="1" customFormat="1" x14ac:dyDescent="0.2">
      <c r="AH1775" s="6"/>
    </row>
    <row r="1776" spans="34:34" s="1" customFormat="1" x14ac:dyDescent="0.2">
      <c r="AH1776" s="6"/>
    </row>
    <row r="1777" spans="34:34" s="1" customFormat="1" x14ac:dyDescent="0.2">
      <c r="AH1777" s="6"/>
    </row>
    <row r="1778" spans="34:34" s="1" customFormat="1" x14ac:dyDescent="0.2">
      <c r="AH1778" s="6"/>
    </row>
    <row r="1779" spans="34:34" s="1" customFormat="1" x14ac:dyDescent="0.2">
      <c r="AH1779" s="6"/>
    </row>
    <row r="1780" spans="34:34" s="1" customFormat="1" x14ac:dyDescent="0.2">
      <c r="AH1780" s="6"/>
    </row>
    <row r="1781" spans="34:34" s="1" customFormat="1" x14ac:dyDescent="0.2">
      <c r="AH1781" s="6"/>
    </row>
    <row r="1782" spans="34:34" s="1" customFormat="1" x14ac:dyDescent="0.2">
      <c r="AH1782" s="6"/>
    </row>
    <row r="1783" spans="34:34" s="1" customFormat="1" x14ac:dyDescent="0.2">
      <c r="AH1783" s="6"/>
    </row>
    <row r="1784" spans="34:34" s="1" customFormat="1" x14ac:dyDescent="0.2">
      <c r="AH1784" s="6"/>
    </row>
    <row r="1785" spans="34:34" s="1" customFormat="1" x14ac:dyDescent="0.2">
      <c r="AH1785" s="6"/>
    </row>
    <row r="1786" spans="34:34" s="1" customFormat="1" x14ac:dyDescent="0.2">
      <c r="AH1786" s="6"/>
    </row>
    <row r="1787" spans="34:34" s="1" customFormat="1" x14ac:dyDescent="0.2">
      <c r="AH1787" s="6"/>
    </row>
    <row r="1788" spans="34:34" s="1" customFormat="1" x14ac:dyDescent="0.2">
      <c r="AH1788" s="6"/>
    </row>
    <row r="1789" spans="34:34" s="1" customFormat="1" x14ac:dyDescent="0.2">
      <c r="AH1789" s="6"/>
    </row>
    <row r="1790" spans="34:34" s="1" customFormat="1" x14ac:dyDescent="0.2">
      <c r="AH1790" s="6"/>
    </row>
    <row r="1791" spans="34:34" s="1" customFormat="1" x14ac:dyDescent="0.2">
      <c r="AH1791" s="6"/>
    </row>
    <row r="1792" spans="34:34" s="1" customFormat="1" x14ac:dyDescent="0.2">
      <c r="AH1792" s="6"/>
    </row>
    <row r="1793" spans="34:34" s="1" customFormat="1" x14ac:dyDescent="0.2">
      <c r="AH1793" s="6"/>
    </row>
    <row r="1794" spans="34:34" s="1" customFormat="1" x14ac:dyDescent="0.2">
      <c r="AH1794" s="6"/>
    </row>
    <row r="1795" spans="34:34" s="1" customFormat="1" x14ac:dyDescent="0.2">
      <c r="AH1795" s="6"/>
    </row>
    <row r="1796" spans="34:34" s="1" customFormat="1" x14ac:dyDescent="0.2">
      <c r="AH1796" s="6"/>
    </row>
    <row r="1797" spans="34:34" s="1" customFormat="1" x14ac:dyDescent="0.2">
      <c r="AH1797" s="6"/>
    </row>
    <row r="1798" spans="34:34" s="1" customFormat="1" x14ac:dyDescent="0.2">
      <c r="AH1798" s="6"/>
    </row>
    <row r="1799" spans="34:34" s="1" customFormat="1" x14ac:dyDescent="0.2">
      <c r="AH1799" s="6"/>
    </row>
    <row r="1800" spans="34:34" s="1" customFormat="1" x14ac:dyDescent="0.2">
      <c r="AH1800" s="6"/>
    </row>
    <row r="1801" spans="34:34" s="1" customFormat="1" x14ac:dyDescent="0.2">
      <c r="AH1801" s="6"/>
    </row>
    <row r="1802" spans="34:34" s="1" customFormat="1" x14ac:dyDescent="0.2">
      <c r="AH1802" s="6"/>
    </row>
    <row r="1803" spans="34:34" s="1" customFormat="1" x14ac:dyDescent="0.2">
      <c r="AH1803" s="6"/>
    </row>
    <row r="1804" spans="34:34" s="1" customFormat="1" x14ac:dyDescent="0.2">
      <c r="AH1804" s="6"/>
    </row>
    <row r="1805" spans="34:34" s="1" customFormat="1" x14ac:dyDescent="0.2">
      <c r="AH1805" s="6"/>
    </row>
    <row r="1806" spans="34:34" s="1" customFormat="1" x14ac:dyDescent="0.2">
      <c r="AH1806" s="6"/>
    </row>
    <row r="1807" spans="34:34" s="1" customFormat="1" x14ac:dyDescent="0.2">
      <c r="AH1807" s="6"/>
    </row>
    <row r="1808" spans="34:34" s="1" customFormat="1" x14ac:dyDescent="0.2">
      <c r="AH1808" s="6"/>
    </row>
    <row r="1809" spans="34:34" s="1" customFormat="1" x14ac:dyDescent="0.2">
      <c r="AH1809" s="6"/>
    </row>
    <row r="1810" spans="34:34" s="1" customFormat="1" x14ac:dyDescent="0.2">
      <c r="AH1810" s="6"/>
    </row>
    <row r="1811" spans="34:34" s="1" customFormat="1" x14ac:dyDescent="0.2">
      <c r="AH1811" s="6"/>
    </row>
    <row r="1812" spans="34:34" s="1" customFormat="1" x14ac:dyDescent="0.2">
      <c r="AH1812" s="6"/>
    </row>
    <row r="1813" spans="34:34" s="1" customFormat="1" x14ac:dyDescent="0.2">
      <c r="AH1813" s="6"/>
    </row>
    <row r="1814" spans="34:34" s="1" customFormat="1" x14ac:dyDescent="0.2">
      <c r="AH1814" s="6"/>
    </row>
    <row r="1815" spans="34:34" s="1" customFormat="1" x14ac:dyDescent="0.2">
      <c r="AH1815" s="6"/>
    </row>
    <row r="1816" spans="34:34" s="1" customFormat="1" x14ac:dyDescent="0.2">
      <c r="AH1816" s="6"/>
    </row>
    <row r="1817" spans="34:34" s="1" customFormat="1" x14ac:dyDescent="0.2">
      <c r="AH1817" s="6"/>
    </row>
    <row r="1818" spans="34:34" s="1" customFormat="1" x14ac:dyDescent="0.2">
      <c r="AH1818" s="6"/>
    </row>
    <row r="1819" spans="34:34" s="1" customFormat="1" x14ac:dyDescent="0.2">
      <c r="AH1819" s="6"/>
    </row>
    <row r="1820" spans="34:34" s="1" customFormat="1" x14ac:dyDescent="0.2">
      <c r="AH1820" s="6"/>
    </row>
    <row r="1821" spans="34:34" s="1" customFormat="1" x14ac:dyDescent="0.2">
      <c r="AH1821" s="6"/>
    </row>
    <row r="1822" spans="34:34" s="1" customFormat="1" x14ac:dyDescent="0.2">
      <c r="AH1822" s="6"/>
    </row>
    <row r="1823" spans="34:34" s="1" customFormat="1" x14ac:dyDescent="0.2">
      <c r="AH1823" s="6"/>
    </row>
    <row r="1824" spans="34:34" s="1" customFormat="1" x14ac:dyDescent="0.2">
      <c r="AH1824" s="6"/>
    </row>
    <row r="1825" spans="34:34" s="1" customFormat="1" x14ac:dyDescent="0.2">
      <c r="AH1825" s="6"/>
    </row>
    <row r="1826" spans="34:34" s="1" customFormat="1" x14ac:dyDescent="0.2">
      <c r="AH1826" s="6"/>
    </row>
    <row r="1827" spans="34:34" s="1" customFormat="1" x14ac:dyDescent="0.2">
      <c r="AH1827" s="6"/>
    </row>
    <row r="1828" spans="34:34" s="1" customFormat="1" x14ac:dyDescent="0.2">
      <c r="AH1828" s="6"/>
    </row>
    <row r="1829" spans="34:34" s="1" customFormat="1" x14ac:dyDescent="0.2">
      <c r="AH1829" s="6"/>
    </row>
    <row r="1830" spans="34:34" s="1" customFormat="1" x14ac:dyDescent="0.2">
      <c r="AH1830" s="6"/>
    </row>
    <row r="1831" spans="34:34" s="1" customFormat="1" x14ac:dyDescent="0.2">
      <c r="AH1831" s="6"/>
    </row>
    <row r="1832" spans="34:34" s="1" customFormat="1" x14ac:dyDescent="0.2">
      <c r="AH1832" s="6"/>
    </row>
    <row r="1833" spans="34:34" s="1" customFormat="1" x14ac:dyDescent="0.2">
      <c r="AH1833" s="6"/>
    </row>
    <row r="1834" spans="34:34" s="1" customFormat="1" x14ac:dyDescent="0.2">
      <c r="AH1834" s="6"/>
    </row>
    <row r="1835" spans="34:34" s="1" customFormat="1" x14ac:dyDescent="0.2">
      <c r="AH1835" s="6"/>
    </row>
    <row r="1836" spans="34:34" s="1" customFormat="1" x14ac:dyDescent="0.2">
      <c r="AH1836" s="6"/>
    </row>
    <row r="1837" spans="34:34" s="1" customFormat="1" x14ac:dyDescent="0.2">
      <c r="AH1837" s="6"/>
    </row>
    <row r="1838" spans="34:34" s="1" customFormat="1" x14ac:dyDescent="0.2">
      <c r="AH1838" s="6"/>
    </row>
    <row r="1839" spans="34:34" s="1" customFormat="1" x14ac:dyDescent="0.2">
      <c r="AH1839" s="6"/>
    </row>
    <row r="1840" spans="34:34" s="1" customFormat="1" x14ac:dyDescent="0.2">
      <c r="AH1840" s="6"/>
    </row>
    <row r="1841" spans="34:34" s="1" customFormat="1" x14ac:dyDescent="0.2">
      <c r="AH1841" s="6"/>
    </row>
    <row r="1842" spans="34:34" s="1" customFormat="1" x14ac:dyDescent="0.2">
      <c r="AH1842" s="6"/>
    </row>
    <row r="1843" spans="34:34" s="1" customFormat="1" x14ac:dyDescent="0.2">
      <c r="AH1843" s="6"/>
    </row>
    <row r="1844" spans="34:34" s="1" customFormat="1" x14ac:dyDescent="0.2">
      <c r="AH1844" s="6"/>
    </row>
    <row r="1845" spans="34:34" s="1" customFormat="1" x14ac:dyDescent="0.2">
      <c r="AH1845" s="6"/>
    </row>
    <row r="1846" spans="34:34" s="1" customFormat="1" x14ac:dyDescent="0.2">
      <c r="AH1846" s="6"/>
    </row>
    <row r="1847" spans="34:34" s="1" customFormat="1" x14ac:dyDescent="0.2">
      <c r="AH1847" s="6"/>
    </row>
    <row r="1848" spans="34:34" s="1" customFormat="1" x14ac:dyDescent="0.2">
      <c r="AH1848" s="6"/>
    </row>
    <row r="1849" spans="34:34" s="1" customFormat="1" x14ac:dyDescent="0.2">
      <c r="AH1849" s="6"/>
    </row>
    <row r="1850" spans="34:34" s="1" customFormat="1" x14ac:dyDescent="0.2">
      <c r="AH1850" s="6"/>
    </row>
    <row r="1851" spans="34:34" s="1" customFormat="1" x14ac:dyDescent="0.2">
      <c r="AH1851" s="6"/>
    </row>
    <row r="1852" spans="34:34" s="1" customFormat="1" x14ac:dyDescent="0.2">
      <c r="AH1852" s="6"/>
    </row>
    <row r="1853" spans="34:34" s="1" customFormat="1" x14ac:dyDescent="0.2">
      <c r="AH1853" s="6"/>
    </row>
    <row r="1854" spans="34:34" s="1" customFormat="1" x14ac:dyDescent="0.2">
      <c r="AH1854" s="6"/>
    </row>
    <row r="1855" spans="34:34" s="1" customFormat="1" x14ac:dyDescent="0.2">
      <c r="AH1855" s="6"/>
    </row>
    <row r="1856" spans="34:34" s="1" customFormat="1" x14ac:dyDescent="0.2">
      <c r="AH1856" s="6"/>
    </row>
    <row r="1857" spans="34:34" s="1" customFormat="1" x14ac:dyDescent="0.2">
      <c r="AH1857" s="6"/>
    </row>
    <row r="1858" spans="34:34" s="1" customFormat="1" x14ac:dyDescent="0.2">
      <c r="AH1858" s="6"/>
    </row>
    <row r="1859" spans="34:34" s="1" customFormat="1" x14ac:dyDescent="0.2">
      <c r="AH1859" s="6"/>
    </row>
    <row r="1860" spans="34:34" s="1" customFormat="1" x14ac:dyDescent="0.2">
      <c r="AH1860" s="6"/>
    </row>
    <row r="1861" spans="34:34" s="1" customFormat="1" x14ac:dyDescent="0.2">
      <c r="AH1861" s="6"/>
    </row>
    <row r="1862" spans="34:34" s="1" customFormat="1" x14ac:dyDescent="0.2">
      <c r="AH1862" s="6"/>
    </row>
    <row r="1863" spans="34:34" s="1" customFormat="1" x14ac:dyDescent="0.2">
      <c r="AH1863" s="6"/>
    </row>
    <row r="1864" spans="34:34" s="1" customFormat="1" x14ac:dyDescent="0.2">
      <c r="AH1864" s="6"/>
    </row>
    <row r="1865" spans="34:34" s="1" customFormat="1" x14ac:dyDescent="0.2">
      <c r="AH1865" s="6"/>
    </row>
    <row r="1866" spans="34:34" s="1" customFormat="1" x14ac:dyDescent="0.2">
      <c r="AH1866" s="6"/>
    </row>
    <row r="1867" spans="34:34" s="1" customFormat="1" x14ac:dyDescent="0.2">
      <c r="AH1867" s="6"/>
    </row>
    <row r="1868" spans="34:34" s="1" customFormat="1" x14ac:dyDescent="0.2">
      <c r="AH1868" s="6"/>
    </row>
    <row r="1869" spans="34:34" s="1" customFormat="1" x14ac:dyDescent="0.2">
      <c r="AH1869" s="6"/>
    </row>
    <row r="1870" spans="34:34" s="1" customFormat="1" x14ac:dyDescent="0.2">
      <c r="AH1870" s="6"/>
    </row>
    <row r="1871" spans="34:34" s="1" customFormat="1" x14ac:dyDescent="0.2">
      <c r="AH1871" s="6"/>
    </row>
    <row r="1872" spans="34:34" s="1" customFormat="1" x14ac:dyDescent="0.2">
      <c r="AH1872" s="6"/>
    </row>
    <row r="1873" spans="34:34" s="1" customFormat="1" x14ac:dyDescent="0.2">
      <c r="AH1873" s="6"/>
    </row>
    <row r="1874" spans="34:34" s="1" customFormat="1" x14ac:dyDescent="0.2">
      <c r="AH1874" s="6"/>
    </row>
    <row r="1875" spans="34:34" s="1" customFormat="1" x14ac:dyDescent="0.2">
      <c r="AH1875" s="6"/>
    </row>
    <row r="1876" spans="34:34" s="1" customFormat="1" x14ac:dyDescent="0.2">
      <c r="AH1876" s="6"/>
    </row>
    <row r="1877" spans="34:34" s="1" customFormat="1" x14ac:dyDescent="0.2">
      <c r="AH1877" s="6"/>
    </row>
    <row r="1878" spans="34:34" s="1" customFormat="1" x14ac:dyDescent="0.2">
      <c r="AH1878" s="6"/>
    </row>
    <row r="1879" spans="34:34" s="1" customFormat="1" x14ac:dyDescent="0.2">
      <c r="AH1879" s="6"/>
    </row>
    <row r="1880" spans="34:34" s="1" customFormat="1" x14ac:dyDescent="0.2">
      <c r="AH1880" s="6"/>
    </row>
    <row r="1881" spans="34:34" s="1" customFormat="1" x14ac:dyDescent="0.2">
      <c r="AH1881" s="6"/>
    </row>
    <row r="1882" spans="34:34" s="1" customFormat="1" x14ac:dyDescent="0.2">
      <c r="AH1882" s="6"/>
    </row>
    <row r="1883" spans="34:34" s="1" customFormat="1" x14ac:dyDescent="0.2">
      <c r="AH1883" s="6"/>
    </row>
    <row r="1884" spans="34:34" s="1" customFormat="1" x14ac:dyDescent="0.2">
      <c r="AH1884" s="6"/>
    </row>
    <row r="1885" spans="34:34" s="1" customFormat="1" x14ac:dyDescent="0.2">
      <c r="AH1885" s="6"/>
    </row>
    <row r="1886" spans="34:34" s="1" customFormat="1" x14ac:dyDescent="0.2">
      <c r="AH1886" s="6"/>
    </row>
    <row r="1887" spans="34:34" s="1" customFormat="1" x14ac:dyDescent="0.2">
      <c r="AH1887" s="6"/>
    </row>
    <row r="1888" spans="34:34" s="1" customFormat="1" x14ac:dyDescent="0.2">
      <c r="AH1888" s="6"/>
    </row>
    <row r="1889" spans="34:34" s="1" customFormat="1" x14ac:dyDescent="0.2">
      <c r="AH1889" s="6"/>
    </row>
    <row r="1890" spans="34:34" s="1" customFormat="1" x14ac:dyDescent="0.2">
      <c r="AH1890" s="6"/>
    </row>
    <row r="1891" spans="34:34" s="1" customFormat="1" x14ac:dyDescent="0.2">
      <c r="AH1891" s="6"/>
    </row>
    <row r="1892" spans="34:34" s="1" customFormat="1" x14ac:dyDescent="0.2">
      <c r="AH1892" s="6"/>
    </row>
    <row r="1893" spans="34:34" s="1" customFormat="1" x14ac:dyDescent="0.2">
      <c r="AH1893" s="6"/>
    </row>
    <row r="1894" spans="34:34" s="1" customFormat="1" x14ac:dyDescent="0.2">
      <c r="AH1894" s="6"/>
    </row>
    <row r="1895" spans="34:34" s="1" customFormat="1" x14ac:dyDescent="0.2">
      <c r="AH1895" s="6"/>
    </row>
    <row r="1896" spans="34:34" s="1" customFormat="1" x14ac:dyDescent="0.2">
      <c r="AH1896" s="6"/>
    </row>
    <row r="1897" spans="34:34" s="1" customFormat="1" x14ac:dyDescent="0.2">
      <c r="AH1897" s="6"/>
    </row>
    <row r="1898" spans="34:34" s="1" customFormat="1" x14ac:dyDescent="0.2">
      <c r="AH1898" s="6"/>
    </row>
    <row r="1899" spans="34:34" s="1" customFormat="1" x14ac:dyDescent="0.2">
      <c r="AH1899" s="6"/>
    </row>
    <row r="1900" spans="34:34" s="1" customFormat="1" x14ac:dyDescent="0.2">
      <c r="AH1900" s="6"/>
    </row>
    <row r="1901" spans="34:34" s="1" customFormat="1" x14ac:dyDescent="0.2">
      <c r="AH1901" s="6"/>
    </row>
    <row r="1902" spans="34:34" s="1" customFormat="1" x14ac:dyDescent="0.2">
      <c r="AH1902" s="6"/>
    </row>
    <row r="1903" spans="34:34" s="1" customFormat="1" x14ac:dyDescent="0.2">
      <c r="AH1903" s="6"/>
    </row>
    <row r="1904" spans="34:34" s="1" customFormat="1" x14ac:dyDescent="0.2">
      <c r="AH1904" s="6"/>
    </row>
    <row r="1905" spans="34:34" s="1" customFormat="1" x14ac:dyDescent="0.2">
      <c r="AH1905" s="6"/>
    </row>
    <row r="1906" spans="34:34" s="1" customFormat="1" x14ac:dyDescent="0.2">
      <c r="AH1906" s="6"/>
    </row>
    <row r="1907" spans="34:34" s="1" customFormat="1" x14ac:dyDescent="0.2">
      <c r="AH1907" s="6"/>
    </row>
    <row r="1908" spans="34:34" s="1" customFormat="1" x14ac:dyDescent="0.2">
      <c r="AH1908" s="6"/>
    </row>
    <row r="1909" spans="34:34" s="1" customFormat="1" x14ac:dyDescent="0.2">
      <c r="AH1909" s="6"/>
    </row>
    <row r="1910" spans="34:34" s="1" customFormat="1" x14ac:dyDescent="0.2">
      <c r="AH1910" s="6"/>
    </row>
    <row r="1911" spans="34:34" s="1" customFormat="1" x14ac:dyDescent="0.2">
      <c r="AH1911" s="6"/>
    </row>
    <row r="1912" spans="34:34" s="1" customFormat="1" x14ac:dyDescent="0.2">
      <c r="AH1912" s="6"/>
    </row>
    <row r="1913" spans="34:34" s="1" customFormat="1" x14ac:dyDescent="0.2">
      <c r="AH1913" s="6"/>
    </row>
    <row r="1914" spans="34:34" s="1" customFormat="1" x14ac:dyDescent="0.2">
      <c r="AH1914" s="6"/>
    </row>
    <row r="1915" spans="34:34" s="1" customFormat="1" x14ac:dyDescent="0.2">
      <c r="AH1915" s="6"/>
    </row>
    <row r="1916" spans="34:34" s="1" customFormat="1" x14ac:dyDescent="0.2">
      <c r="AH1916" s="6"/>
    </row>
    <row r="1917" spans="34:34" s="1" customFormat="1" x14ac:dyDescent="0.2">
      <c r="AH1917" s="6"/>
    </row>
    <row r="1918" spans="34:34" s="1" customFormat="1" x14ac:dyDescent="0.2">
      <c r="AH1918" s="6"/>
    </row>
    <row r="1919" spans="34:34" s="1" customFormat="1" x14ac:dyDescent="0.2">
      <c r="AH1919" s="6"/>
    </row>
    <row r="1920" spans="34:34" s="1" customFormat="1" x14ac:dyDescent="0.2">
      <c r="AH1920" s="6"/>
    </row>
    <row r="1921" spans="34:34" s="1" customFormat="1" x14ac:dyDescent="0.2">
      <c r="AH1921" s="6"/>
    </row>
    <row r="1922" spans="34:34" s="1" customFormat="1" x14ac:dyDescent="0.2">
      <c r="AH1922" s="6"/>
    </row>
    <row r="1923" spans="34:34" s="1" customFormat="1" x14ac:dyDescent="0.2">
      <c r="AH1923" s="6"/>
    </row>
    <row r="1924" spans="34:34" s="1" customFormat="1" x14ac:dyDescent="0.2">
      <c r="AH1924" s="6"/>
    </row>
    <row r="1925" spans="34:34" s="1" customFormat="1" x14ac:dyDescent="0.2">
      <c r="AH1925" s="6"/>
    </row>
    <row r="1926" spans="34:34" s="1" customFormat="1" x14ac:dyDescent="0.2">
      <c r="AH1926" s="6"/>
    </row>
    <row r="1927" spans="34:34" s="1" customFormat="1" x14ac:dyDescent="0.2">
      <c r="AH1927" s="6"/>
    </row>
    <row r="1928" spans="34:34" s="1" customFormat="1" x14ac:dyDescent="0.2">
      <c r="AH1928" s="6"/>
    </row>
    <row r="1929" spans="34:34" s="1" customFormat="1" x14ac:dyDescent="0.2">
      <c r="AH1929" s="6"/>
    </row>
    <row r="1930" spans="34:34" s="1" customFormat="1" x14ac:dyDescent="0.2">
      <c r="AH1930" s="6"/>
    </row>
    <row r="1931" spans="34:34" s="1" customFormat="1" x14ac:dyDescent="0.2">
      <c r="AH1931" s="6"/>
    </row>
    <row r="1932" spans="34:34" s="1" customFormat="1" x14ac:dyDescent="0.2">
      <c r="AH1932" s="6"/>
    </row>
    <row r="1933" spans="34:34" s="1" customFormat="1" x14ac:dyDescent="0.2">
      <c r="AH1933" s="6"/>
    </row>
    <row r="1934" spans="34:34" s="1" customFormat="1" x14ac:dyDescent="0.2">
      <c r="AH1934" s="6"/>
    </row>
    <row r="1935" spans="34:34" s="1" customFormat="1" x14ac:dyDescent="0.2">
      <c r="AH1935" s="6"/>
    </row>
    <row r="1936" spans="34:34" s="1" customFormat="1" x14ac:dyDescent="0.2">
      <c r="AH1936" s="6"/>
    </row>
    <row r="1937" spans="34:34" s="1" customFormat="1" x14ac:dyDescent="0.2">
      <c r="AH1937" s="6"/>
    </row>
    <row r="1938" spans="34:34" s="1" customFormat="1" x14ac:dyDescent="0.2">
      <c r="AH1938" s="6"/>
    </row>
    <row r="1939" spans="34:34" s="1" customFormat="1" x14ac:dyDescent="0.2">
      <c r="AH1939" s="6"/>
    </row>
    <row r="1940" spans="34:34" s="1" customFormat="1" x14ac:dyDescent="0.2">
      <c r="AH1940" s="6"/>
    </row>
    <row r="1941" spans="34:34" s="1" customFormat="1" x14ac:dyDescent="0.2">
      <c r="AH1941" s="6"/>
    </row>
    <row r="1942" spans="34:34" s="1" customFormat="1" x14ac:dyDescent="0.2">
      <c r="AH1942" s="6"/>
    </row>
    <row r="1943" spans="34:34" s="1" customFormat="1" x14ac:dyDescent="0.2">
      <c r="AH1943" s="6"/>
    </row>
    <row r="1944" spans="34:34" s="1" customFormat="1" x14ac:dyDescent="0.2">
      <c r="AH1944" s="6"/>
    </row>
    <row r="1945" spans="34:34" s="1" customFormat="1" x14ac:dyDescent="0.2">
      <c r="AH1945" s="6"/>
    </row>
    <row r="1946" spans="34:34" s="1" customFormat="1" x14ac:dyDescent="0.2">
      <c r="AH1946" s="6"/>
    </row>
    <row r="1947" spans="34:34" s="1" customFormat="1" x14ac:dyDescent="0.2">
      <c r="AH1947" s="6"/>
    </row>
    <row r="1948" spans="34:34" s="1" customFormat="1" x14ac:dyDescent="0.2">
      <c r="AH1948" s="6"/>
    </row>
    <row r="1949" spans="34:34" s="1" customFormat="1" x14ac:dyDescent="0.2">
      <c r="AH1949" s="6"/>
    </row>
    <row r="1950" spans="34:34" s="1" customFormat="1" x14ac:dyDescent="0.2">
      <c r="AH1950" s="6"/>
    </row>
    <row r="1951" spans="34:34" s="1" customFormat="1" x14ac:dyDescent="0.2">
      <c r="AH1951" s="6"/>
    </row>
    <row r="1952" spans="34:34" s="1" customFormat="1" x14ac:dyDescent="0.2">
      <c r="AH1952" s="6"/>
    </row>
    <row r="1953" spans="34:34" s="1" customFormat="1" x14ac:dyDescent="0.2">
      <c r="AH1953" s="6"/>
    </row>
    <row r="1954" spans="34:34" s="1" customFormat="1" x14ac:dyDescent="0.2">
      <c r="AH1954" s="6"/>
    </row>
    <row r="1955" spans="34:34" s="1" customFormat="1" x14ac:dyDescent="0.2">
      <c r="AH1955" s="6"/>
    </row>
    <row r="1956" spans="34:34" s="1" customFormat="1" x14ac:dyDescent="0.2">
      <c r="AH1956" s="6"/>
    </row>
    <row r="1957" spans="34:34" s="1" customFormat="1" x14ac:dyDescent="0.2">
      <c r="AH1957" s="6"/>
    </row>
    <row r="1958" spans="34:34" s="1" customFormat="1" x14ac:dyDescent="0.2">
      <c r="AH1958" s="6"/>
    </row>
    <row r="1959" spans="34:34" s="1" customFormat="1" x14ac:dyDescent="0.2">
      <c r="AH1959" s="6"/>
    </row>
    <row r="1960" spans="34:34" s="1" customFormat="1" x14ac:dyDescent="0.2">
      <c r="AH1960" s="6"/>
    </row>
    <row r="1961" spans="34:34" s="1" customFormat="1" x14ac:dyDescent="0.2">
      <c r="AH1961" s="6"/>
    </row>
    <row r="1962" spans="34:34" s="1" customFormat="1" x14ac:dyDescent="0.2">
      <c r="AH1962" s="6"/>
    </row>
    <row r="1963" spans="34:34" s="1" customFormat="1" x14ac:dyDescent="0.2">
      <c r="AH1963" s="6"/>
    </row>
    <row r="1964" spans="34:34" s="1" customFormat="1" x14ac:dyDescent="0.2">
      <c r="AH1964" s="6"/>
    </row>
    <row r="1965" spans="34:34" s="1" customFormat="1" x14ac:dyDescent="0.2">
      <c r="AH1965" s="6"/>
    </row>
    <row r="1966" spans="34:34" s="1" customFormat="1" x14ac:dyDescent="0.2">
      <c r="AH1966" s="6"/>
    </row>
    <row r="1967" spans="34:34" s="1" customFormat="1" x14ac:dyDescent="0.2">
      <c r="AH1967" s="6"/>
    </row>
    <row r="1968" spans="34:34" s="1" customFormat="1" x14ac:dyDescent="0.2">
      <c r="AH1968" s="6"/>
    </row>
    <row r="1969" spans="34:34" s="1" customFormat="1" x14ac:dyDescent="0.2">
      <c r="AH1969" s="6"/>
    </row>
    <row r="1970" spans="34:34" s="1" customFormat="1" x14ac:dyDescent="0.2">
      <c r="AH1970" s="6"/>
    </row>
    <row r="1971" spans="34:34" s="1" customFormat="1" x14ac:dyDescent="0.2">
      <c r="AH1971" s="6"/>
    </row>
    <row r="1972" spans="34:34" s="1" customFormat="1" x14ac:dyDescent="0.2">
      <c r="AH1972" s="6"/>
    </row>
    <row r="1973" spans="34:34" s="1" customFormat="1" x14ac:dyDescent="0.2">
      <c r="AH1973" s="6"/>
    </row>
    <row r="1974" spans="34:34" s="1" customFormat="1" x14ac:dyDescent="0.2">
      <c r="AH1974" s="6"/>
    </row>
    <row r="1975" spans="34:34" s="1" customFormat="1" x14ac:dyDescent="0.2">
      <c r="AH1975" s="6"/>
    </row>
    <row r="1976" spans="34:34" s="1" customFormat="1" x14ac:dyDescent="0.2">
      <c r="AH1976" s="6"/>
    </row>
    <row r="1977" spans="34:34" s="1" customFormat="1" x14ac:dyDescent="0.2">
      <c r="AH1977" s="6"/>
    </row>
    <row r="1978" spans="34:34" s="1" customFormat="1" x14ac:dyDescent="0.2">
      <c r="AH1978" s="6"/>
    </row>
    <row r="1979" spans="34:34" s="1" customFormat="1" x14ac:dyDescent="0.2">
      <c r="AH1979" s="6"/>
    </row>
    <row r="1980" spans="34:34" s="1" customFormat="1" x14ac:dyDescent="0.2">
      <c r="AH1980" s="6"/>
    </row>
    <row r="1981" spans="34:34" s="1" customFormat="1" x14ac:dyDescent="0.2">
      <c r="AH1981" s="6"/>
    </row>
    <row r="1982" spans="34:34" s="1" customFormat="1" x14ac:dyDescent="0.2">
      <c r="AH1982" s="6"/>
    </row>
    <row r="1983" spans="34:34" s="1" customFormat="1" x14ac:dyDescent="0.2">
      <c r="AH1983" s="6"/>
    </row>
    <row r="1984" spans="34:34" s="1" customFormat="1" x14ac:dyDescent="0.2">
      <c r="AH1984" s="6"/>
    </row>
    <row r="1985" spans="34:34" s="1" customFormat="1" x14ac:dyDescent="0.2">
      <c r="AH1985" s="6"/>
    </row>
    <row r="1986" spans="34:34" s="1" customFormat="1" x14ac:dyDescent="0.2">
      <c r="AH1986" s="6"/>
    </row>
    <row r="1987" spans="34:34" s="1" customFormat="1" x14ac:dyDescent="0.2">
      <c r="AH1987" s="6"/>
    </row>
    <row r="1988" spans="34:34" s="1" customFormat="1" x14ac:dyDescent="0.2">
      <c r="AH1988" s="6"/>
    </row>
    <row r="1989" spans="34:34" s="1" customFormat="1" x14ac:dyDescent="0.2">
      <c r="AH1989" s="6"/>
    </row>
    <row r="1990" spans="34:34" s="1" customFormat="1" x14ac:dyDescent="0.2">
      <c r="AH1990" s="6"/>
    </row>
    <row r="1991" spans="34:34" s="1" customFormat="1" x14ac:dyDescent="0.2">
      <c r="AH1991" s="6"/>
    </row>
    <row r="1992" spans="34:34" s="1" customFormat="1" x14ac:dyDescent="0.2">
      <c r="AH1992" s="6"/>
    </row>
    <row r="1993" spans="34:34" s="1" customFormat="1" x14ac:dyDescent="0.2">
      <c r="AH1993" s="6"/>
    </row>
    <row r="1994" spans="34:34" s="1" customFormat="1" x14ac:dyDescent="0.2">
      <c r="AH1994" s="6"/>
    </row>
    <row r="1995" spans="34:34" s="1" customFormat="1" x14ac:dyDescent="0.2">
      <c r="AH1995" s="6"/>
    </row>
    <row r="1996" spans="34:34" s="1" customFormat="1" x14ac:dyDescent="0.2">
      <c r="AH1996" s="6"/>
    </row>
    <row r="1997" spans="34:34" s="1" customFormat="1" x14ac:dyDescent="0.2">
      <c r="AH1997" s="6"/>
    </row>
    <row r="1998" spans="34:34" s="1" customFormat="1" x14ac:dyDescent="0.2">
      <c r="AH1998" s="6"/>
    </row>
    <row r="1999" spans="34:34" s="1" customFormat="1" x14ac:dyDescent="0.2">
      <c r="AH1999" s="6"/>
    </row>
    <row r="2000" spans="34:34" s="1" customFormat="1" x14ac:dyDescent="0.2">
      <c r="AH2000" s="6"/>
    </row>
    <row r="2001" spans="34:34" s="1" customFormat="1" x14ac:dyDescent="0.2">
      <c r="AH2001" s="6"/>
    </row>
    <row r="2002" spans="34:34" s="1" customFormat="1" x14ac:dyDescent="0.2">
      <c r="AH2002" s="6"/>
    </row>
    <row r="2003" spans="34:34" s="1" customFormat="1" x14ac:dyDescent="0.2">
      <c r="AH2003" s="6"/>
    </row>
    <row r="2004" spans="34:34" s="1" customFormat="1" x14ac:dyDescent="0.2">
      <c r="AH2004" s="6"/>
    </row>
    <row r="2005" spans="34:34" s="1" customFormat="1" x14ac:dyDescent="0.2">
      <c r="AH2005" s="6"/>
    </row>
    <row r="2006" spans="34:34" s="1" customFormat="1" x14ac:dyDescent="0.2">
      <c r="AH2006" s="6"/>
    </row>
    <row r="2007" spans="34:34" s="1" customFormat="1" x14ac:dyDescent="0.2">
      <c r="AH2007" s="6"/>
    </row>
    <row r="2008" spans="34:34" s="1" customFormat="1" x14ac:dyDescent="0.2">
      <c r="AH2008" s="6"/>
    </row>
    <row r="2009" spans="34:34" s="1" customFormat="1" x14ac:dyDescent="0.2">
      <c r="AH2009" s="6"/>
    </row>
    <row r="2010" spans="34:34" s="1" customFormat="1" x14ac:dyDescent="0.2">
      <c r="AH2010" s="6"/>
    </row>
    <row r="2011" spans="34:34" s="1" customFormat="1" x14ac:dyDescent="0.2">
      <c r="AH2011" s="6"/>
    </row>
    <row r="2012" spans="34:34" s="1" customFormat="1" x14ac:dyDescent="0.2">
      <c r="AH2012" s="6"/>
    </row>
    <row r="2013" spans="34:34" s="1" customFormat="1" x14ac:dyDescent="0.2">
      <c r="AH2013" s="6"/>
    </row>
    <row r="2014" spans="34:34" s="1" customFormat="1" x14ac:dyDescent="0.2">
      <c r="AH2014" s="6"/>
    </row>
    <row r="2015" spans="34:34" s="1" customFormat="1" x14ac:dyDescent="0.2">
      <c r="AH2015" s="6"/>
    </row>
    <row r="2016" spans="34:34" s="1" customFormat="1" x14ac:dyDescent="0.2">
      <c r="AH2016" s="6"/>
    </row>
    <row r="2017" spans="34:34" s="1" customFormat="1" x14ac:dyDescent="0.2">
      <c r="AH2017" s="6"/>
    </row>
    <row r="2018" spans="34:34" s="1" customFormat="1" x14ac:dyDescent="0.2">
      <c r="AH2018" s="6"/>
    </row>
    <row r="2019" spans="34:34" s="1" customFormat="1" x14ac:dyDescent="0.2">
      <c r="AH2019" s="6"/>
    </row>
    <row r="2020" spans="34:34" s="1" customFormat="1" x14ac:dyDescent="0.2">
      <c r="AH2020" s="6"/>
    </row>
    <row r="2021" spans="34:34" s="1" customFormat="1" x14ac:dyDescent="0.2">
      <c r="AH2021" s="6"/>
    </row>
    <row r="2022" spans="34:34" s="1" customFormat="1" x14ac:dyDescent="0.2">
      <c r="AH2022" s="6"/>
    </row>
    <row r="2023" spans="34:34" s="1" customFormat="1" x14ac:dyDescent="0.2">
      <c r="AH2023" s="6"/>
    </row>
    <row r="2024" spans="34:34" s="1" customFormat="1" x14ac:dyDescent="0.2">
      <c r="AH2024" s="6"/>
    </row>
    <row r="2025" spans="34:34" s="1" customFormat="1" x14ac:dyDescent="0.2">
      <c r="AH2025" s="6"/>
    </row>
    <row r="2026" spans="34:34" s="1" customFormat="1" x14ac:dyDescent="0.2">
      <c r="AH2026" s="6"/>
    </row>
    <row r="2027" spans="34:34" s="1" customFormat="1" x14ac:dyDescent="0.2">
      <c r="AH2027" s="6"/>
    </row>
    <row r="2028" spans="34:34" s="1" customFormat="1" x14ac:dyDescent="0.2">
      <c r="AH2028" s="6"/>
    </row>
    <row r="2029" spans="34:34" s="1" customFormat="1" x14ac:dyDescent="0.2">
      <c r="AH2029" s="6"/>
    </row>
    <row r="2030" spans="34:34" s="1" customFormat="1" x14ac:dyDescent="0.2">
      <c r="AH2030" s="6"/>
    </row>
    <row r="2031" spans="34:34" s="1" customFormat="1" x14ac:dyDescent="0.2">
      <c r="AH2031" s="6"/>
    </row>
    <row r="2032" spans="34:34" s="1" customFormat="1" x14ac:dyDescent="0.2">
      <c r="AH2032" s="6"/>
    </row>
    <row r="2033" spans="34:34" s="1" customFormat="1" x14ac:dyDescent="0.2">
      <c r="AH2033" s="6"/>
    </row>
    <row r="2034" spans="34:34" s="1" customFormat="1" x14ac:dyDescent="0.2">
      <c r="AH2034" s="6"/>
    </row>
    <row r="2035" spans="34:34" s="1" customFormat="1" x14ac:dyDescent="0.2">
      <c r="AH2035" s="6"/>
    </row>
    <row r="2036" spans="34:34" s="1" customFormat="1" x14ac:dyDescent="0.2">
      <c r="AH2036" s="6"/>
    </row>
    <row r="2037" spans="34:34" s="1" customFormat="1" x14ac:dyDescent="0.2">
      <c r="AH2037" s="6"/>
    </row>
    <row r="2038" spans="34:34" s="1" customFormat="1" x14ac:dyDescent="0.2">
      <c r="AH2038" s="6"/>
    </row>
    <row r="2039" spans="34:34" s="1" customFormat="1" x14ac:dyDescent="0.2">
      <c r="AH2039" s="6"/>
    </row>
    <row r="2040" spans="34:34" s="1" customFormat="1" x14ac:dyDescent="0.2">
      <c r="AH2040" s="6"/>
    </row>
    <row r="2041" spans="34:34" s="1" customFormat="1" x14ac:dyDescent="0.2">
      <c r="AH2041" s="6"/>
    </row>
    <row r="2042" spans="34:34" s="1" customFormat="1" x14ac:dyDescent="0.2">
      <c r="AH2042" s="6"/>
    </row>
    <row r="2043" spans="34:34" s="1" customFormat="1" x14ac:dyDescent="0.2">
      <c r="AH2043" s="6"/>
    </row>
    <row r="2044" spans="34:34" s="1" customFormat="1" x14ac:dyDescent="0.2">
      <c r="AH2044" s="6"/>
    </row>
    <row r="2045" spans="34:34" s="1" customFormat="1" x14ac:dyDescent="0.2">
      <c r="AH2045" s="6"/>
    </row>
    <row r="2046" spans="34:34" s="1" customFormat="1" x14ac:dyDescent="0.2">
      <c r="AH2046" s="6"/>
    </row>
    <row r="2047" spans="34:34" s="1" customFormat="1" x14ac:dyDescent="0.2">
      <c r="AH2047" s="6"/>
    </row>
    <row r="2048" spans="34:34" s="1" customFormat="1" x14ac:dyDescent="0.2">
      <c r="AH2048" s="6"/>
    </row>
    <row r="2049" spans="34:34" s="1" customFormat="1" x14ac:dyDescent="0.2">
      <c r="AH2049" s="6"/>
    </row>
    <row r="2050" spans="34:34" s="1" customFormat="1" x14ac:dyDescent="0.2">
      <c r="AH2050" s="6"/>
    </row>
    <row r="2051" spans="34:34" s="1" customFormat="1" x14ac:dyDescent="0.2">
      <c r="AH2051" s="6"/>
    </row>
    <row r="2052" spans="34:34" s="1" customFormat="1" x14ac:dyDescent="0.2">
      <c r="AH2052" s="6"/>
    </row>
    <row r="2053" spans="34:34" s="1" customFormat="1" x14ac:dyDescent="0.2">
      <c r="AH2053" s="6"/>
    </row>
    <row r="2054" spans="34:34" s="1" customFormat="1" x14ac:dyDescent="0.2">
      <c r="AH2054" s="6"/>
    </row>
    <row r="2055" spans="34:34" s="1" customFormat="1" x14ac:dyDescent="0.2">
      <c r="AH2055" s="6"/>
    </row>
    <row r="2056" spans="34:34" s="1" customFormat="1" x14ac:dyDescent="0.2">
      <c r="AH2056" s="6"/>
    </row>
    <row r="2057" spans="34:34" s="1" customFormat="1" x14ac:dyDescent="0.2">
      <c r="AH2057" s="6"/>
    </row>
    <row r="2058" spans="34:34" s="1" customFormat="1" x14ac:dyDescent="0.2">
      <c r="AH2058" s="6"/>
    </row>
    <row r="2059" spans="34:34" s="1" customFormat="1" x14ac:dyDescent="0.2">
      <c r="AH2059" s="6"/>
    </row>
    <row r="2060" spans="34:34" s="1" customFormat="1" x14ac:dyDescent="0.2">
      <c r="AH2060" s="6"/>
    </row>
    <row r="2061" spans="34:34" s="1" customFormat="1" x14ac:dyDescent="0.2">
      <c r="AH2061" s="6"/>
    </row>
    <row r="2062" spans="34:34" s="1" customFormat="1" x14ac:dyDescent="0.2">
      <c r="AH2062" s="6"/>
    </row>
    <row r="2063" spans="34:34" s="1" customFormat="1" x14ac:dyDescent="0.2">
      <c r="AH2063" s="6"/>
    </row>
    <row r="2064" spans="34:34" s="1" customFormat="1" x14ac:dyDescent="0.2">
      <c r="AH2064" s="6"/>
    </row>
    <row r="2065" spans="34:34" s="1" customFormat="1" x14ac:dyDescent="0.2">
      <c r="AH2065" s="6"/>
    </row>
    <row r="2066" spans="34:34" s="1" customFormat="1" x14ac:dyDescent="0.2">
      <c r="AH2066" s="6"/>
    </row>
    <row r="2067" spans="34:34" s="1" customFormat="1" x14ac:dyDescent="0.2">
      <c r="AH2067" s="6"/>
    </row>
    <row r="2068" spans="34:34" s="1" customFormat="1" x14ac:dyDescent="0.2">
      <c r="AH2068" s="6"/>
    </row>
    <row r="2069" spans="34:34" s="1" customFormat="1" x14ac:dyDescent="0.2">
      <c r="AH2069" s="6"/>
    </row>
    <row r="2070" spans="34:34" s="1" customFormat="1" x14ac:dyDescent="0.2">
      <c r="AH2070" s="6"/>
    </row>
    <row r="2071" spans="34:34" s="1" customFormat="1" x14ac:dyDescent="0.2">
      <c r="AH2071" s="6"/>
    </row>
    <row r="2072" spans="34:34" s="1" customFormat="1" x14ac:dyDescent="0.2">
      <c r="AH2072" s="6"/>
    </row>
    <row r="2073" spans="34:34" s="1" customFormat="1" x14ac:dyDescent="0.2">
      <c r="AH2073" s="6"/>
    </row>
    <row r="2074" spans="34:34" s="1" customFormat="1" x14ac:dyDescent="0.2">
      <c r="AH2074" s="6"/>
    </row>
    <row r="2075" spans="34:34" s="1" customFormat="1" x14ac:dyDescent="0.2">
      <c r="AH2075" s="6"/>
    </row>
    <row r="2076" spans="34:34" s="1" customFormat="1" x14ac:dyDescent="0.2">
      <c r="AH2076" s="6"/>
    </row>
    <row r="2077" spans="34:34" s="1" customFormat="1" x14ac:dyDescent="0.2">
      <c r="AH2077" s="6"/>
    </row>
    <row r="2078" spans="34:34" s="1" customFormat="1" x14ac:dyDescent="0.2">
      <c r="AH2078" s="6"/>
    </row>
    <row r="2079" spans="34:34" s="1" customFormat="1" x14ac:dyDescent="0.2">
      <c r="AH2079" s="6"/>
    </row>
    <row r="2080" spans="34:34" s="1" customFormat="1" x14ac:dyDescent="0.2">
      <c r="AH2080" s="6"/>
    </row>
    <row r="2081" spans="34:34" s="1" customFormat="1" x14ac:dyDescent="0.2">
      <c r="AH2081" s="6"/>
    </row>
    <row r="2082" spans="34:34" s="1" customFormat="1" x14ac:dyDescent="0.2">
      <c r="AH2082" s="6"/>
    </row>
    <row r="2083" spans="34:34" s="1" customFormat="1" x14ac:dyDescent="0.2">
      <c r="AH2083" s="6"/>
    </row>
    <row r="2084" spans="34:34" s="1" customFormat="1" x14ac:dyDescent="0.2">
      <c r="AH2084" s="6"/>
    </row>
    <row r="2085" spans="34:34" s="1" customFormat="1" x14ac:dyDescent="0.2">
      <c r="AH2085" s="6"/>
    </row>
    <row r="2086" spans="34:34" s="1" customFormat="1" x14ac:dyDescent="0.2">
      <c r="AH2086" s="6"/>
    </row>
    <row r="2087" spans="34:34" s="1" customFormat="1" x14ac:dyDescent="0.2">
      <c r="AH2087" s="6"/>
    </row>
    <row r="2088" spans="34:34" s="1" customFormat="1" x14ac:dyDescent="0.2">
      <c r="AH2088" s="6"/>
    </row>
    <row r="2089" spans="34:34" s="1" customFormat="1" x14ac:dyDescent="0.2">
      <c r="AH2089" s="6"/>
    </row>
    <row r="2090" spans="34:34" s="1" customFormat="1" x14ac:dyDescent="0.2">
      <c r="AH2090" s="6"/>
    </row>
    <row r="2091" spans="34:34" s="1" customFormat="1" x14ac:dyDescent="0.2">
      <c r="AH2091" s="6"/>
    </row>
    <row r="2092" spans="34:34" s="1" customFormat="1" x14ac:dyDescent="0.2">
      <c r="AH2092" s="6"/>
    </row>
    <row r="2093" spans="34:34" s="1" customFormat="1" x14ac:dyDescent="0.2">
      <c r="AH2093" s="6"/>
    </row>
    <row r="2094" spans="34:34" s="1" customFormat="1" x14ac:dyDescent="0.2">
      <c r="AH2094" s="6"/>
    </row>
    <row r="2095" spans="34:34" s="1" customFormat="1" x14ac:dyDescent="0.2">
      <c r="AH2095" s="6"/>
    </row>
    <row r="2096" spans="34:34" s="1" customFormat="1" x14ac:dyDescent="0.2">
      <c r="AH2096" s="6"/>
    </row>
    <row r="2097" spans="34:34" s="1" customFormat="1" x14ac:dyDescent="0.2">
      <c r="AH2097" s="6"/>
    </row>
    <row r="2098" spans="34:34" s="1" customFormat="1" x14ac:dyDescent="0.2">
      <c r="AH2098" s="6"/>
    </row>
    <row r="2099" spans="34:34" s="1" customFormat="1" x14ac:dyDescent="0.2">
      <c r="AH2099" s="6"/>
    </row>
    <row r="2100" spans="34:34" s="1" customFormat="1" x14ac:dyDescent="0.2">
      <c r="AH2100" s="6"/>
    </row>
    <row r="2101" spans="34:34" s="1" customFormat="1" x14ac:dyDescent="0.2">
      <c r="AH2101" s="6"/>
    </row>
    <row r="2102" spans="34:34" s="1" customFormat="1" x14ac:dyDescent="0.2">
      <c r="AH2102" s="6"/>
    </row>
    <row r="2103" spans="34:34" s="1" customFormat="1" x14ac:dyDescent="0.2">
      <c r="AH2103" s="6"/>
    </row>
    <row r="2104" spans="34:34" s="1" customFormat="1" x14ac:dyDescent="0.2">
      <c r="AH2104" s="6"/>
    </row>
    <row r="2105" spans="34:34" s="1" customFormat="1" x14ac:dyDescent="0.2">
      <c r="AH2105" s="6"/>
    </row>
    <row r="2106" spans="34:34" s="1" customFormat="1" x14ac:dyDescent="0.2">
      <c r="AH2106" s="6"/>
    </row>
    <row r="2107" spans="34:34" s="1" customFormat="1" x14ac:dyDescent="0.2">
      <c r="AH2107" s="6"/>
    </row>
    <row r="2108" spans="34:34" s="1" customFormat="1" x14ac:dyDescent="0.2">
      <c r="AH2108" s="6"/>
    </row>
    <row r="2109" spans="34:34" s="1" customFormat="1" x14ac:dyDescent="0.2">
      <c r="AH2109" s="6"/>
    </row>
    <row r="2110" spans="34:34" s="1" customFormat="1" x14ac:dyDescent="0.2">
      <c r="AH2110" s="6"/>
    </row>
    <row r="2111" spans="34:34" s="1" customFormat="1" x14ac:dyDescent="0.2">
      <c r="AH2111" s="6"/>
    </row>
    <row r="2112" spans="34:34" s="1" customFormat="1" x14ac:dyDescent="0.2">
      <c r="AH2112" s="6"/>
    </row>
    <row r="2113" spans="34:34" s="1" customFormat="1" x14ac:dyDescent="0.2">
      <c r="AH2113" s="6"/>
    </row>
    <row r="2114" spans="34:34" s="1" customFormat="1" x14ac:dyDescent="0.2">
      <c r="AH2114" s="6"/>
    </row>
    <row r="2115" spans="34:34" s="1" customFormat="1" x14ac:dyDescent="0.2">
      <c r="AH2115" s="6"/>
    </row>
    <row r="2116" spans="34:34" s="1" customFormat="1" x14ac:dyDescent="0.2">
      <c r="AH2116" s="6"/>
    </row>
    <row r="2117" spans="34:34" s="1" customFormat="1" x14ac:dyDescent="0.2">
      <c r="AH2117" s="6"/>
    </row>
    <row r="2118" spans="34:34" s="1" customFormat="1" x14ac:dyDescent="0.2">
      <c r="AH2118" s="6"/>
    </row>
    <row r="2119" spans="34:34" s="1" customFormat="1" x14ac:dyDescent="0.2">
      <c r="AH2119" s="6"/>
    </row>
    <row r="2120" spans="34:34" s="1" customFormat="1" x14ac:dyDescent="0.2">
      <c r="AH2120" s="6"/>
    </row>
    <row r="2121" spans="34:34" s="1" customFormat="1" x14ac:dyDescent="0.2">
      <c r="AH2121" s="6"/>
    </row>
    <row r="2122" spans="34:34" s="1" customFormat="1" x14ac:dyDescent="0.2">
      <c r="AH2122" s="6"/>
    </row>
    <row r="2123" spans="34:34" s="1" customFormat="1" x14ac:dyDescent="0.2">
      <c r="AH2123" s="6"/>
    </row>
    <row r="2124" spans="34:34" s="1" customFormat="1" x14ac:dyDescent="0.2">
      <c r="AH2124" s="6"/>
    </row>
    <row r="2125" spans="34:34" s="1" customFormat="1" x14ac:dyDescent="0.2">
      <c r="AH2125" s="6"/>
    </row>
    <row r="2126" spans="34:34" s="1" customFormat="1" x14ac:dyDescent="0.2">
      <c r="AH2126" s="6"/>
    </row>
    <row r="2127" spans="34:34" s="1" customFormat="1" x14ac:dyDescent="0.2">
      <c r="AH2127" s="6"/>
    </row>
    <row r="2128" spans="34:34" s="1" customFormat="1" x14ac:dyDescent="0.2">
      <c r="AH2128" s="6"/>
    </row>
    <row r="2129" spans="34:34" s="1" customFormat="1" x14ac:dyDescent="0.2">
      <c r="AH2129" s="6"/>
    </row>
    <row r="2130" spans="34:34" s="1" customFormat="1" x14ac:dyDescent="0.2">
      <c r="AH2130" s="6"/>
    </row>
    <row r="2131" spans="34:34" s="1" customFormat="1" x14ac:dyDescent="0.2">
      <c r="AH2131" s="6"/>
    </row>
    <row r="2132" spans="34:34" s="1" customFormat="1" x14ac:dyDescent="0.2">
      <c r="AH2132" s="6"/>
    </row>
    <row r="2133" spans="34:34" s="1" customFormat="1" x14ac:dyDescent="0.2">
      <c r="AH2133" s="6"/>
    </row>
    <row r="2134" spans="34:34" s="1" customFormat="1" x14ac:dyDescent="0.2">
      <c r="AH2134" s="6"/>
    </row>
    <row r="2135" spans="34:34" s="1" customFormat="1" x14ac:dyDescent="0.2">
      <c r="AH2135" s="6"/>
    </row>
    <row r="2136" spans="34:34" s="1" customFormat="1" x14ac:dyDescent="0.2">
      <c r="AH2136" s="6"/>
    </row>
    <row r="2137" spans="34:34" s="1" customFormat="1" x14ac:dyDescent="0.2">
      <c r="AH2137" s="6"/>
    </row>
    <row r="2138" spans="34:34" s="1" customFormat="1" x14ac:dyDescent="0.2">
      <c r="AH2138" s="6"/>
    </row>
    <row r="2139" spans="34:34" s="1" customFormat="1" x14ac:dyDescent="0.2">
      <c r="AH2139" s="6"/>
    </row>
    <row r="2140" spans="34:34" s="1" customFormat="1" x14ac:dyDescent="0.2">
      <c r="AH2140" s="6"/>
    </row>
    <row r="2141" spans="34:34" s="1" customFormat="1" x14ac:dyDescent="0.2">
      <c r="AH2141" s="6"/>
    </row>
    <row r="2142" spans="34:34" s="1" customFormat="1" x14ac:dyDescent="0.2">
      <c r="AH2142" s="6"/>
    </row>
    <row r="2143" spans="34:34" s="1" customFormat="1" x14ac:dyDescent="0.2">
      <c r="AH2143" s="6"/>
    </row>
    <row r="2144" spans="34:34" s="1" customFormat="1" x14ac:dyDescent="0.2">
      <c r="AH2144" s="6"/>
    </row>
    <row r="2145" spans="34:34" s="1" customFormat="1" x14ac:dyDescent="0.2">
      <c r="AH2145" s="6"/>
    </row>
    <row r="2146" spans="34:34" s="1" customFormat="1" x14ac:dyDescent="0.2">
      <c r="AH2146" s="6"/>
    </row>
    <row r="2147" spans="34:34" s="1" customFormat="1" x14ac:dyDescent="0.2">
      <c r="AH2147" s="6"/>
    </row>
    <row r="2148" spans="34:34" s="1" customFormat="1" x14ac:dyDescent="0.2">
      <c r="AH2148" s="6"/>
    </row>
    <row r="2149" spans="34:34" s="1" customFormat="1" x14ac:dyDescent="0.2">
      <c r="AH2149" s="6"/>
    </row>
    <row r="2150" spans="34:34" s="1" customFormat="1" x14ac:dyDescent="0.2">
      <c r="AH2150" s="6"/>
    </row>
    <row r="2151" spans="34:34" s="1" customFormat="1" x14ac:dyDescent="0.2">
      <c r="AH2151" s="6"/>
    </row>
    <row r="2152" spans="34:34" s="1" customFormat="1" x14ac:dyDescent="0.2">
      <c r="AH2152" s="6"/>
    </row>
    <row r="2153" spans="34:34" s="1" customFormat="1" x14ac:dyDescent="0.2">
      <c r="AH2153" s="6"/>
    </row>
    <row r="2154" spans="34:34" s="1" customFormat="1" x14ac:dyDescent="0.2">
      <c r="AH2154" s="6"/>
    </row>
    <row r="2155" spans="34:34" s="1" customFormat="1" x14ac:dyDescent="0.2">
      <c r="AH2155" s="6"/>
    </row>
    <row r="2156" spans="34:34" s="1" customFormat="1" x14ac:dyDescent="0.2">
      <c r="AH2156" s="6"/>
    </row>
    <row r="2157" spans="34:34" s="1" customFormat="1" x14ac:dyDescent="0.2">
      <c r="AH2157" s="6"/>
    </row>
    <row r="2158" spans="34:34" s="1" customFormat="1" x14ac:dyDescent="0.2">
      <c r="AH2158" s="6"/>
    </row>
    <row r="2159" spans="34:34" s="1" customFormat="1" x14ac:dyDescent="0.2">
      <c r="AH2159" s="6"/>
    </row>
    <row r="2160" spans="34:34" s="1" customFormat="1" x14ac:dyDescent="0.2">
      <c r="AH2160" s="6"/>
    </row>
    <row r="2161" spans="34:34" s="1" customFormat="1" x14ac:dyDescent="0.2">
      <c r="AH2161" s="6"/>
    </row>
    <row r="2162" spans="34:34" s="1" customFormat="1" x14ac:dyDescent="0.2">
      <c r="AH2162" s="6"/>
    </row>
    <row r="2163" spans="34:34" s="1" customFormat="1" x14ac:dyDescent="0.2">
      <c r="AH2163" s="6"/>
    </row>
    <row r="2164" spans="34:34" s="1" customFormat="1" x14ac:dyDescent="0.2">
      <c r="AH2164" s="6"/>
    </row>
    <row r="2165" spans="34:34" s="1" customFormat="1" x14ac:dyDescent="0.2">
      <c r="AH2165" s="6"/>
    </row>
    <row r="2166" spans="34:34" s="1" customFormat="1" x14ac:dyDescent="0.2">
      <c r="AH2166" s="6"/>
    </row>
    <row r="2167" spans="34:34" s="1" customFormat="1" x14ac:dyDescent="0.2">
      <c r="AH2167" s="6"/>
    </row>
    <row r="2168" spans="34:34" s="1" customFormat="1" x14ac:dyDescent="0.2">
      <c r="AH2168" s="6"/>
    </row>
    <row r="2169" spans="34:34" s="1" customFormat="1" x14ac:dyDescent="0.2">
      <c r="AH2169" s="6"/>
    </row>
    <row r="2170" spans="34:34" s="1" customFormat="1" x14ac:dyDescent="0.2">
      <c r="AH2170" s="6"/>
    </row>
    <row r="2171" spans="34:34" s="1" customFormat="1" x14ac:dyDescent="0.2">
      <c r="AH2171" s="6"/>
    </row>
    <row r="2172" spans="34:34" s="1" customFormat="1" x14ac:dyDescent="0.2">
      <c r="AH2172" s="6"/>
    </row>
    <row r="2173" spans="34:34" s="1" customFormat="1" x14ac:dyDescent="0.2">
      <c r="AH2173" s="6"/>
    </row>
    <row r="2174" spans="34:34" s="1" customFormat="1" x14ac:dyDescent="0.2">
      <c r="AH2174" s="6"/>
    </row>
    <row r="2175" spans="34:34" s="1" customFormat="1" x14ac:dyDescent="0.2">
      <c r="AH2175" s="6"/>
    </row>
    <row r="2176" spans="34:34" s="1" customFormat="1" x14ac:dyDescent="0.2">
      <c r="AH2176" s="6"/>
    </row>
    <row r="2177" spans="34:34" s="1" customFormat="1" x14ac:dyDescent="0.2">
      <c r="AH2177" s="6"/>
    </row>
    <row r="2178" spans="34:34" s="1" customFormat="1" x14ac:dyDescent="0.2">
      <c r="AH2178" s="6"/>
    </row>
    <row r="2179" spans="34:34" s="1" customFormat="1" x14ac:dyDescent="0.2">
      <c r="AH2179" s="6"/>
    </row>
    <row r="2180" spans="34:34" s="1" customFormat="1" x14ac:dyDescent="0.2">
      <c r="AH2180" s="6"/>
    </row>
    <row r="2181" spans="34:34" s="1" customFormat="1" x14ac:dyDescent="0.2">
      <c r="AH2181" s="6"/>
    </row>
    <row r="2182" spans="34:34" s="1" customFormat="1" x14ac:dyDescent="0.2">
      <c r="AH2182" s="6"/>
    </row>
    <row r="2183" spans="34:34" s="1" customFormat="1" x14ac:dyDescent="0.2">
      <c r="AH2183" s="6"/>
    </row>
    <row r="2184" spans="34:34" s="1" customFormat="1" x14ac:dyDescent="0.2">
      <c r="AH2184" s="6"/>
    </row>
    <row r="2185" spans="34:34" s="1" customFormat="1" x14ac:dyDescent="0.2">
      <c r="AH2185" s="6"/>
    </row>
    <row r="2186" spans="34:34" s="1" customFormat="1" x14ac:dyDescent="0.2">
      <c r="AH2186" s="6"/>
    </row>
    <row r="2187" spans="34:34" s="1" customFormat="1" x14ac:dyDescent="0.2">
      <c r="AH2187" s="6"/>
    </row>
    <row r="2188" spans="34:34" s="1" customFormat="1" x14ac:dyDescent="0.2">
      <c r="AH2188" s="6"/>
    </row>
    <row r="2189" spans="34:34" s="1" customFormat="1" x14ac:dyDescent="0.2">
      <c r="AH2189" s="6"/>
    </row>
    <row r="2190" spans="34:34" s="1" customFormat="1" x14ac:dyDescent="0.2">
      <c r="AH2190" s="6"/>
    </row>
    <row r="2191" spans="34:34" s="1" customFormat="1" x14ac:dyDescent="0.2">
      <c r="AH2191" s="6"/>
    </row>
    <row r="2192" spans="34:34" s="1" customFormat="1" x14ac:dyDescent="0.2">
      <c r="AH2192" s="6"/>
    </row>
    <row r="2193" spans="34:34" s="1" customFormat="1" x14ac:dyDescent="0.2">
      <c r="AH2193" s="6"/>
    </row>
    <row r="2194" spans="34:34" s="1" customFormat="1" x14ac:dyDescent="0.2">
      <c r="AH2194" s="6"/>
    </row>
    <row r="2195" spans="34:34" s="1" customFormat="1" x14ac:dyDescent="0.2">
      <c r="AH2195" s="6"/>
    </row>
    <row r="2196" spans="34:34" s="1" customFormat="1" x14ac:dyDescent="0.2">
      <c r="AH2196" s="6"/>
    </row>
    <row r="2197" spans="34:34" s="1" customFormat="1" x14ac:dyDescent="0.2">
      <c r="AH2197" s="6"/>
    </row>
    <row r="2198" spans="34:34" s="1" customFormat="1" x14ac:dyDescent="0.2">
      <c r="AH2198" s="6"/>
    </row>
    <row r="2199" spans="34:34" s="1" customFormat="1" x14ac:dyDescent="0.2">
      <c r="AH2199" s="6"/>
    </row>
    <row r="2200" spans="34:34" s="1" customFormat="1" x14ac:dyDescent="0.2">
      <c r="AH2200" s="6"/>
    </row>
    <row r="2201" spans="34:34" s="1" customFormat="1" x14ac:dyDescent="0.2">
      <c r="AH2201" s="6"/>
    </row>
    <row r="2202" spans="34:34" s="1" customFormat="1" x14ac:dyDescent="0.2">
      <c r="AH2202" s="6"/>
    </row>
    <row r="2203" spans="34:34" s="1" customFormat="1" x14ac:dyDescent="0.2">
      <c r="AH2203" s="6"/>
    </row>
    <row r="2204" spans="34:34" s="1" customFormat="1" x14ac:dyDescent="0.2">
      <c r="AH2204" s="6"/>
    </row>
    <row r="2205" spans="34:34" s="1" customFormat="1" x14ac:dyDescent="0.2">
      <c r="AH2205" s="6"/>
    </row>
    <row r="2206" spans="34:34" s="1" customFormat="1" x14ac:dyDescent="0.2">
      <c r="AH2206" s="6"/>
    </row>
    <row r="2207" spans="34:34" s="1" customFormat="1" x14ac:dyDescent="0.2">
      <c r="AH2207" s="6"/>
    </row>
    <row r="2208" spans="34:34" s="1" customFormat="1" x14ac:dyDescent="0.2">
      <c r="AH2208" s="6"/>
    </row>
    <row r="2209" spans="34:34" s="1" customFormat="1" x14ac:dyDescent="0.2">
      <c r="AH2209" s="6"/>
    </row>
    <row r="2210" spans="34:34" s="1" customFormat="1" x14ac:dyDescent="0.2">
      <c r="AH2210" s="6"/>
    </row>
    <row r="2211" spans="34:34" s="1" customFormat="1" x14ac:dyDescent="0.2">
      <c r="AH2211" s="6"/>
    </row>
    <row r="2212" spans="34:34" s="1" customFormat="1" x14ac:dyDescent="0.2">
      <c r="AH2212" s="6"/>
    </row>
    <row r="2213" spans="34:34" s="1" customFormat="1" x14ac:dyDescent="0.2">
      <c r="AH2213" s="6"/>
    </row>
    <row r="2214" spans="34:34" s="1" customFormat="1" x14ac:dyDescent="0.2">
      <c r="AH2214" s="6"/>
    </row>
    <row r="2215" spans="34:34" s="1" customFormat="1" x14ac:dyDescent="0.2">
      <c r="AH2215" s="6"/>
    </row>
    <row r="2216" spans="34:34" s="1" customFormat="1" x14ac:dyDescent="0.2">
      <c r="AH2216" s="6"/>
    </row>
    <row r="2217" spans="34:34" s="1" customFormat="1" x14ac:dyDescent="0.2">
      <c r="AH2217" s="6"/>
    </row>
    <row r="2218" spans="34:34" s="1" customFormat="1" x14ac:dyDescent="0.2">
      <c r="AH2218" s="6"/>
    </row>
    <row r="2219" spans="34:34" s="1" customFormat="1" x14ac:dyDescent="0.2">
      <c r="AH2219" s="6"/>
    </row>
    <row r="2220" spans="34:34" s="1" customFormat="1" x14ac:dyDescent="0.2">
      <c r="AH2220" s="6"/>
    </row>
    <row r="2221" spans="34:34" s="1" customFormat="1" x14ac:dyDescent="0.2">
      <c r="AH2221" s="6"/>
    </row>
    <row r="2222" spans="34:34" s="1" customFormat="1" x14ac:dyDescent="0.2">
      <c r="AH2222" s="6"/>
    </row>
    <row r="2223" spans="34:34" s="1" customFormat="1" x14ac:dyDescent="0.2">
      <c r="AH2223" s="6"/>
    </row>
    <row r="2224" spans="34:34" s="1" customFormat="1" x14ac:dyDescent="0.2">
      <c r="AH2224" s="6"/>
    </row>
    <row r="2225" spans="34:34" s="1" customFormat="1" x14ac:dyDescent="0.2">
      <c r="AH2225" s="6"/>
    </row>
    <row r="2226" spans="34:34" s="1" customFormat="1" x14ac:dyDescent="0.2">
      <c r="AH2226" s="6"/>
    </row>
    <row r="2227" spans="34:34" s="1" customFormat="1" x14ac:dyDescent="0.2">
      <c r="AH2227" s="6"/>
    </row>
    <row r="2228" spans="34:34" s="1" customFormat="1" x14ac:dyDescent="0.2">
      <c r="AH2228" s="6"/>
    </row>
    <row r="2229" spans="34:34" s="1" customFormat="1" x14ac:dyDescent="0.2">
      <c r="AH2229" s="6"/>
    </row>
    <row r="2230" spans="34:34" s="1" customFormat="1" x14ac:dyDescent="0.2">
      <c r="AH2230" s="6"/>
    </row>
    <row r="2231" spans="34:34" s="1" customFormat="1" x14ac:dyDescent="0.2">
      <c r="AH2231" s="6"/>
    </row>
    <row r="2232" spans="34:34" s="1" customFormat="1" x14ac:dyDescent="0.2">
      <c r="AH2232" s="6"/>
    </row>
    <row r="2233" spans="34:34" s="1" customFormat="1" x14ac:dyDescent="0.2">
      <c r="AH2233" s="6"/>
    </row>
    <row r="2234" spans="34:34" s="1" customFormat="1" x14ac:dyDescent="0.2">
      <c r="AH2234" s="6"/>
    </row>
    <row r="2235" spans="34:34" s="1" customFormat="1" x14ac:dyDescent="0.2">
      <c r="AH2235" s="6"/>
    </row>
    <row r="2236" spans="34:34" s="1" customFormat="1" x14ac:dyDescent="0.2">
      <c r="AH2236" s="6"/>
    </row>
    <row r="2237" spans="34:34" s="1" customFormat="1" x14ac:dyDescent="0.2">
      <c r="AH2237" s="6"/>
    </row>
    <row r="2238" spans="34:34" s="1" customFormat="1" x14ac:dyDescent="0.2">
      <c r="AH2238" s="6"/>
    </row>
    <row r="2239" spans="34:34" s="1" customFormat="1" x14ac:dyDescent="0.2">
      <c r="AH2239" s="6"/>
    </row>
    <row r="2240" spans="34:34" s="1" customFormat="1" x14ac:dyDescent="0.2">
      <c r="AH2240" s="6"/>
    </row>
    <row r="2241" spans="34:34" s="1" customFormat="1" x14ac:dyDescent="0.2">
      <c r="AH2241" s="6"/>
    </row>
    <row r="2242" spans="34:34" s="1" customFormat="1" x14ac:dyDescent="0.2">
      <c r="AH2242" s="6"/>
    </row>
    <row r="2243" spans="34:34" s="1" customFormat="1" x14ac:dyDescent="0.2">
      <c r="AH2243" s="6"/>
    </row>
    <row r="2244" spans="34:34" s="1" customFormat="1" x14ac:dyDescent="0.2">
      <c r="AH2244" s="6"/>
    </row>
    <row r="2245" spans="34:34" s="1" customFormat="1" x14ac:dyDescent="0.2">
      <c r="AH2245" s="6"/>
    </row>
    <row r="2246" spans="34:34" s="1" customFormat="1" x14ac:dyDescent="0.2">
      <c r="AH2246" s="6"/>
    </row>
    <row r="2247" spans="34:34" s="1" customFormat="1" x14ac:dyDescent="0.2">
      <c r="AH2247" s="6"/>
    </row>
    <row r="2248" spans="34:34" s="1" customFormat="1" x14ac:dyDescent="0.2">
      <c r="AH2248" s="6"/>
    </row>
    <row r="2249" spans="34:34" s="1" customFormat="1" x14ac:dyDescent="0.2">
      <c r="AH2249" s="6"/>
    </row>
    <row r="2250" spans="34:34" s="1" customFormat="1" x14ac:dyDescent="0.2">
      <c r="AH2250" s="6"/>
    </row>
    <row r="2251" spans="34:34" s="1" customFormat="1" x14ac:dyDescent="0.2">
      <c r="AH2251" s="6"/>
    </row>
    <row r="2252" spans="34:34" s="1" customFormat="1" x14ac:dyDescent="0.2">
      <c r="AH2252" s="6"/>
    </row>
    <row r="2253" spans="34:34" s="1" customFormat="1" x14ac:dyDescent="0.2">
      <c r="AH2253" s="6"/>
    </row>
    <row r="2254" spans="34:34" s="1" customFormat="1" x14ac:dyDescent="0.2">
      <c r="AH2254" s="6"/>
    </row>
    <row r="2255" spans="34:34" s="1" customFormat="1" x14ac:dyDescent="0.2">
      <c r="AH2255" s="6"/>
    </row>
    <row r="2256" spans="34:34" s="1" customFormat="1" x14ac:dyDescent="0.2">
      <c r="AH2256" s="6"/>
    </row>
    <row r="2257" spans="34:34" s="1" customFormat="1" x14ac:dyDescent="0.2">
      <c r="AH2257" s="6"/>
    </row>
    <row r="2258" spans="34:34" s="1" customFormat="1" x14ac:dyDescent="0.2">
      <c r="AH2258" s="6"/>
    </row>
    <row r="2259" spans="34:34" s="1" customFormat="1" x14ac:dyDescent="0.2">
      <c r="AH2259" s="6"/>
    </row>
    <row r="2260" spans="34:34" s="1" customFormat="1" x14ac:dyDescent="0.2">
      <c r="AH2260" s="6"/>
    </row>
    <row r="2261" spans="34:34" s="1" customFormat="1" x14ac:dyDescent="0.2">
      <c r="AH2261" s="6"/>
    </row>
    <row r="2262" spans="34:34" s="1" customFormat="1" x14ac:dyDescent="0.2">
      <c r="AH2262" s="6"/>
    </row>
    <row r="2263" spans="34:34" s="1" customFormat="1" x14ac:dyDescent="0.2">
      <c r="AH2263" s="6"/>
    </row>
    <row r="2264" spans="34:34" s="1" customFormat="1" x14ac:dyDescent="0.2">
      <c r="AH2264" s="6"/>
    </row>
    <row r="2265" spans="34:34" s="1" customFormat="1" x14ac:dyDescent="0.2">
      <c r="AH2265" s="6"/>
    </row>
    <row r="2266" spans="34:34" s="1" customFormat="1" x14ac:dyDescent="0.2">
      <c r="AH2266" s="6"/>
    </row>
    <row r="2267" spans="34:34" s="1" customFormat="1" x14ac:dyDescent="0.2">
      <c r="AH2267" s="6"/>
    </row>
    <row r="2268" spans="34:34" s="1" customFormat="1" x14ac:dyDescent="0.2">
      <c r="AH2268" s="6"/>
    </row>
    <row r="2269" spans="34:34" s="1" customFormat="1" x14ac:dyDescent="0.2">
      <c r="AH2269" s="6"/>
    </row>
    <row r="2270" spans="34:34" s="1" customFormat="1" x14ac:dyDescent="0.2">
      <c r="AH2270" s="6"/>
    </row>
    <row r="2271" spans="34:34" s="1" customFormat="1" x14ac:dyDescent="0.2">
      <c r="AH2271" s="6"/>
    </row>
    <row r="2272" spans="34:34" s="1" customFormat="1" x14ac:dyDescent="0.2">
      <c r="AH2272" s="6"/>
    </row>
    <row r="2273" spans="34:34" s="1" customFormat="1" x14ac:dyDescent="0.2">
      <c r="AH2273" s="6"/>
    </row>
    <row r="2274" spans="34:34" s="1" customFormat="1" x14ac:dyDescent="0.2">
      <c r="AH2274" s="6"/>
    </row>
    <row r="2275" spans="34:34" s="1" customFormat="1" x14ac:dyDescent="0.2">
      <c r="AH2275" s="6"/>
    </row>
    <row r="2276" spans="34:34" s="1" customFormat="1" x14ac:dyDescent="0.2">
      <c r="AH2276" s="6"/>
    </row>
    <row r="2277" spans="34:34" s="1" customFormat="1" x14ac:dyDescent="0.2">
      <c r="AH2277" s="6"/>
    </row>
    <row r="2278" spans="34:34" s="1" customFormat="1" x14ac:dyDescent="0.2">
      <c r="AH2278" s="6"/>
    </row>
    <row r="2279" spans="34:34" s="1" customFormat="1" x14ac:dyDescent="0.2">
      <c r="AH2279" s="6"/>
    </row>
    <row r="2280" spans="34:34" s="1" customFormat="1" x14ac:dyDescent="0.2">
      <c r="AH2280" s="6"/>
    </row>
    <row r="2281" spans="34:34" s="1" customFormat="1" x14ac:dyDescent="0.2">
      <c r="AH2281" s="6"/>
    </row>
    <row r="2282" spans="34:34" s="1" customFormat="1" x14ac:dyDescent="0.2">
      <c r="AH2282" s="6"/>
    </row>
    <row r="2283" spans="34:34" s="1" customFormat="1" x14ac:dyDescent="0.2">
      <c r="AH2283" s="6"/>
    </row>
    <row r="2284" spans="34:34" s="1" customFormat="1" x14ac:dyDescent="0.2">
      <c r="AH2284" s="6"/>
    </row>
    <row r="2285" spans="34:34" s="1" customFormat="1" x14ac:dyDescent="0.2">
      <c r="AH2285" s="6"/>
    </row>
    <row r="2286" spans="34:34" s="1" customFormat="1" x14ac:dyDescent="0.2">
      <c r="AH2286" s="6"/>
    </row>
    <row r="2287" spans="34:34" s="1" customFormat="1" x14ac:dyDescent="0.2">
      <c r="AH2287" s="6"/>
    </row>
    <row r="2288" spans="34:34" s="1" customFormat="1" x14ac:dyDescent="0.2">
      <c r="AH2288" s="6"/>
    </row>
    <row r="2289" spans="34:34" s="1" customFormat="1" x14ac:dyDescent="0.2">
      <c r="AH2289" s="6"/>
    </row>
    <row r="2290" spans="34:34" s="1" customFormat="1" x14ac:dyDescent="0.2">
      <c r="AH2290" s="6"/>
    </row>
    <row r="2291" spans="34:34" s="1" customFormat="1" x14ac:dyDescent="0.2">
      <c r="AH2291" s="6"/>
    </row>
    <row r="2292" spans="34:34" s="1" customFormat="1" x14ac:dyDescent="0.2">
      <c r="AH2292" s="6"/>
    </row>
    <row r="2293" spans="34:34" s="1" customFormat="1" x14ac:dyDescent="0.2">
      <c r="AH2293" s="6"/>
    </row>
    <row r="2294" spans="34:34" s="1" customFormat="1" x14ac:dyDescent="0.2">
      <c r="AH2294" s="6"/>
    </row>
    <row r="2295" spans="34:34" s="1" customFormat="1" x14ac:dyDescent="0.2">
      <c r="AH2295" s="6"/>
    </row>
    <row r="2296" spans="34:34" s="1" customFormat="1" x14ac:dyDescent="0.2">
      <c r="AH2296" s="6"/>
    </row>
    <row r="2297" spans="34:34" s="1" customFormat="1" x14ac:dyDescent="0.2">
      <c r="AH2297" s="6"/>
    </row>
    <row r="2298" spans="34:34" s="1" customFormat="1" x14ac:dyDescent="0.2">
      <c r="AH2298" s="6"/>
    </row>
    <row r="2299" spans="34:34" s="1" customFormat="1" x14ac:dyDescent="0.2">
      <c r="AH2299" s="6"/>
    </row>
    <row r="2300" spans="34:34" s="1" customFormat="1" x14ac:dyDescent="0.2">
      <c r="AH2300" s="6"/>
    </row>
    <row r="2301" spans="34:34" s="1" customFormat="1" x14ac:dyDescent="0.2">
      <c r="AH2301" s="6"/>
    </row>
    <row r="2302" spans="34:34" s="1" customFormat="1" x14ac:dyDescent="0.2">
      <c r="AH2302" s="6"/>
    </row>
    <row r="2303" spans="34:34" s="1" customFormat="1" x14ac:dyDescent="0.2">
      <c r="AH2303" s="6"/>
    </row>
    <row r="2304" spans="34:34" s="1" customFormat="1" x14ac:dyDescent="0.2">
      <c r="AH2304" s="6"/>
    </row>
    <row r="2305" spans="34:34" s="1" customFormat="1" x14ac:dyDescent="0.2">
      <c r="AH2305" s="6"/>
    </row>
    <row r="2306" spans="34:34" s="1" customFormat="1" x14ac:dyDescent="0.2">
      <c r="AH2306" s="6"/>
    </row>
    <row r="2307" spans="34:34" s="1" customFormat="1" x14ac:dyDescent="0.2">
      <c r="AH2307" s="6"/>
    </row>
    <row r="2308" spans="34:34" s="1" customFormat="1" x14ac:dyDescent="0.2">
      <c r="AH2308" s="6"/>
    </row>
    <row r="2309" spans="34:34" s="1" customFormat="1" x14ac:dyDescent="0.2">
      <c r="AH2309" s="6"/>
    </row>
    <row r="2310" spans="34:34" s="1" customFormat="1" x14ac:dyDescent="0.2">
      <c r="AH2310" s="6"/>
    </row>
    <row r="2311" spans="34:34" s="1" customFormat="1" x14ac:dyDescent="0.2">
      <c r="AH2311" s="6"/>
    </row>
    <row r="2312" spans="34:34" s="1" customFormat="1" x14ac:dyDescent="0.2">
      <c r="AH2312" s="6"/>
    </row>
    <row r="2313" spans="34:34" s="1" customFormat="1" x14ac:dyDescent="0.2">
      <c r="AH2313" s="6"/>
    </row>
    <row r="2314" spans="34:34" s="1" customFormat="1" x14ac:dyDescent="0.2">
      <c r="AH2314" s="6"/>
    </row>
    <row r="2315" spans="34:34" s="1" customFormat="1" x14ac:dyDescent="0.2">
      <c r="AH2315" s="6"/>
    </row>
    <row r="2316" spans="34:34" s="1" customFormat="1" x14ac:dyDescent="0.2">
      <c r="AH2316" s="6"/>
    </row>
    <row r="2317" spans="34:34" s="1" customFormat="1" x14ac:dyDescent="0.2">
      <c r="AH2317" s="6"/>
    </row>
    <row r="2318" spans="34:34" s="1" customFormat="1" x14ac:dyDescent="0.2">
      <c r="AH2318" s="6"/>
    </row>
    <row r="2319" spans="34:34" s="1" customFormat="1" x14ac:dyDescent="0.2">
      <c r="AH2319" s="6"/>
    </row>
    <row r="2320" spans="34:34" s="1" customFormat="1" x14ac:dyDescent="0.2">
      <c r="AH2320" s="6"/>
    </row>
    <row r="2321" spans="34:34" s="1" customFormat="1" x14ac:dyDescent="0.2">
      <c r="AH2321" s="6"/>
    </row>
    <row r="2322" spans="34:34" s="1" customFormat="1" x14ac:dyDescent="0.2">
      <c r="AH2322" s="6"/>
    </row>
    <row r="2323" spans="34:34" s="1" customFormat="1" x14ac:dyDescent="0.2">
      <c r="AH2323" s="6"/>
    </row>
    <row r="2324" spans="34:34" s="1" customFormat="1" x14ac:dyDescent="0.2">
      <c r="AH2324" s="6"/>
    </row>
    <row r="2325" spans="34:34" s="1" customFormat="1" x14ac:dyDescent="0.2">
      <c r="AH2325" s="6"/>
    </row>
    <row r="2326" spans="34:34" s="1" customFormat="1" x14ac:dyDescent="0.2">
      <c r="AH2326" s="6"/>
    </row>
    <row r="2327" spans="34:34" s="1" customFormat="1" x14ac:dyDescent="0.2">
      <c r="AH2327" s="6"/>
    </row>
    <row r="2328" spans="34:34" s="1" customFormat="1" x14ac:dyDescent="0.2">
      <c r="AH2328" s="6"/>
    </row>
    <row r="2329" spans="34:34" s="1" customFormat="1" x14ac:dyDescent="0.2">
      <c r="AH2329" s="6"/>
    </row>
    <row r="2330" spans="34:34" s="1" customFormat="1" x14ac:dyDescent="0.2">
      <c r="AH2330" s="6"/>
    </row>
    <row r="2331" spans="34:34" s="1" customFormat="1" x14ac:dyDescent="0.2">
      <c r="AH2331" s="6"/>
    </row>
    <row r="2332" spans="34:34" s="1" customFormat="1" x14ac:dyDescent="0.2">
      <c r="AH2332" s="6"/>
    </row>
    <row r="2333" spans="34:34" s="1" customFormat="1" x14ac:dyDescent="0.2">
      <c r="AH2333" s="6"/>
    </row>
    <row r="2334" spans="34:34" s="1" customFormat="1" x14ac:dyDescent="0.2">
      <c r="AH2334" s="6"/>
    </row>
    <row r="2335" spans="34:34" s="1" customFormat="1" x14ac:dyDescent="0.2">
      <c r="AH2335" s="6"/>
    </row>
    <row r="2336" spans="34:34" s="1" customFormat="1" x14ac:dyDescent="0.2">
      <c r="AH2336" s="6"/>
    </row>
    <row r="2337" spans="34:34" s="1" customFormat="1" x14ac:dyDescent="0.2">
      <c r="AH2337" s="6"/>
    </row>
    <row r="2338" spans="34:34" s="1" customFormat="1" x14ac:dyDescent="0.2">
      <c r="AH2338" s="6"/>
    </row>
    <row r="2339" spans="34:34" s="1" customFormat="1" x14ac:dyDescent="0.2">
      <c r="AH2339" s="6"/>
    </row>
    <row r="2340" spans="34:34" s="1" customFormat="1" x14ac:dyDescent="0.2">
      <c r="AH2340" s="6"/>
    </row>
    <row r="2341" spans="34:34" s="1" customFormat="1" x14ac:dyDescent="0.2">
      <c r="AH2341" s="6"/>
    </row>
    <row r="2342" spans="34:34" s="1" customFormat="1" x14ac:dyDescent="0.2">
      <c r="AH2342" s="6"/>
    </row>
    <row r="2343" spans="34:34" s="1" customFormat="1" x14ac:dyDescent="0.2">
      <c r="AH2343" s="6"/>
    </row>
    <row r="2344" spans="34:34" s="1" customFormat="1" x14ac:dyDescent="0.2">
      <c r="AH2344" s="6"/>
    </row>
    <row r="2345" spans="34:34" s="1" customFormat="1" x14ac:dyDescent="0.2">
      <c r="AH2345" s="6"/>
    </row>
    <row r="2346" spans="34:34" s="1" customFormat="1" x14ac:dyDescent="0.2">
      <c r="AH2346" s="6"/>
    </row>
    <row r="2347" spans="34:34" s="1" customFormat="1" x14ac:dyDescent="0.2">
      <c r="AH2347" s="6"/>
    </row>
    <row r="2348" spans="34:34" s="1" customFormat="1" x14ac:dyDescent="0.2">
      <c r="AH2348" s="6"/>
    </row>
    <row r="2349" spans="34:34" s="1" customFormat="1" x14ac:dyDescent="0.2">
      <c r="AH2349" s="6"/>
    </row>
    <row r="2350" spans="34:34" s="1" customFormat="1" x14ac:dyDescent="0.2">
      <c r="AH2350" s="6"/>
    </row>
    <row r="2351" spans="34:34" s="1" customFormat="1" x14ac:dyDescent="0.2">
      <c r="AH2351" s="6"/>
    </row>
    <row r="2352" spans="34:34" s="1" customFormat="1" x14ac:dyDescent="0.2">
      <c r="AH2352" s="6"/>
    </row>
    <row r="2353" spans="34:34" s="1" customFormat="1" x14ac:dyDescent="0.2">
      <c r="AH2353" s="6"/>
    </row>
    <row r="2354" spans="34:34" s="1" customFormat="1" x14ac:dyDescent="0.2">
      <c r="AH2354" s="6"/>
    </row>
    <row r="2355" spans="34:34" s="1" customFormat="1" x14ac:dyDescent="0.2">
      <c r="AH2355" s="6"/>
    </row>
    <row r="2356" spans="34:34" s="1" customFormat="1" x14ac:dyDescent="0.2">
      <c r="AH2356" s="6"/>
    </row>
    <row r="2357" spans="34:34" s="1" customFormat="1" x14ac:dyDescent="0.2">
      <c r="AH2357" s="6"/>
    </row>
    <row r="2358" spans="34:34" s="1" customFormat="1" x14ac:dyDescent="0.2">
      <c r="AH2358" s="6"/>
    </row>
    <row r="2359" spans="34:34" s="1" customFormat="1" x14ac:dyDescent="0.2">
      <c r="AH2359" s="6"/>
    </row>
    <row r="2360" spans="34:34" s="1" customFormat="1" x14ac:dyDescent="0.2">
      <c r="AH2360" s="6"/>
    </row>
    <row r="2361" spans="34:34" s="1" customFormat="1" x14ac:dyDescent="0.2">
      <c r="AH2361" s="6"/>
    </row>
    <row r="2362" spans="34:34" s="1" customFormat="1" x14ac:dyDescent="0.2">
      <c r="AH2362" s="6"/>
    </row>
    <row r="2363" spans="34:34" s="1" customFormat="1" x14ac:dyDescent="0.2">
      <c r="AH2363" s="6"/>
    </row>
    <row r="2364" spans="34:34" s="1" customFormat="1" x14ac:dyDescent="0.2">
      <c r="AH2364" s="6"/>
    </row>
    <row r="2365" spans="34:34" s="1" customFormat="1" x14ac:dyDescent="0.2">
      <c r="AH2365" s="6"/>
    </row>
    <row r="2366" spans="34:34" s="1" customFormat="1" x14ac:dyDescent="0.2">
      <c r="AH2366" s="6"/>
    </row>
    <row r="2367" spans="34:34" s="1" customFormat="1" x14ac:dyDescent="0.2">
      <c r="AH2367" s="6"/>
    </row>
    <row r="2368" spans="34:34" s="1" customFormat="1" x14ac:dyDescent="0.2">
      <c r="AH2368" s="6"/>
    </row>
    <row r="2369" spans="34:34" s="1" customFormat="1" x14ac:dyDescent="0.2">
      <c r="AH2369" s="6"/>
    </row>
    <row r="2370" spans="34:34" s="1" customFormat="1" x14ac:dyDescent="0.2">
      <c r="AH2370" s="6"/>
    </row>
    <row r="2371" spans="34:34" s="1" customFormat="1" x14ac:dyDescent="0.2">
      <c r="AH2371" s="6"/>
    </row>
    <row r="2372" spans="34:34" s="1" customFormat="1" x14ac:dyDescent="0.2">
      <c r="AH2372" s="6"/>
    </row>
    <row r="2373" spans="34:34" s="1" customFormat="1" x14ac:dyDescent="0.2">
      <c r="AH2373" s="6"/>
    </row>
    <row r="2374" spans="34:34" s="1" customFormat="1" x14ac:dyDescent="0.2">
      <c r="AH2374" s="6"/>
    </row>
    <row r="2375" spans="34:34" s="1" customFormat="1" x14ac:dyDescent="0.2">
      <c r="AH2375" s="6"/>
    </row>
    <row r="2376" spans="34:34" s="1" customFormat="1" x14ac:dyDescent="0.2">
      <c r="AH2376" s="6"/>
    </row>
    <row r="2377" spans="34:34" s="1" customFormat="1" x14ac:dyDescent="0.2">
      <c r="AH2377" s="6"/>
    </row>
    <row r="2378" spans="34:34" s="1" customFormat="1" x14ac:dyDescent="0.2">
      <c r="AH2378" s="6"/>
    </row>
    <row r="2379" spans="34:34" s="1" customFormat="1" x14ac:dyDescent="0.2">
      <c r="AH2379" s="6"/>
    </row>
    <row r="2380" spans="34:34" s="1" customFormat="1" x14ac:dyDescent="0.2">
      <c r="AH2380" s="6"/>
    </row>
    <row r="2381" spans="34:34" s="1" customFormat="1" x14ac:dyDescent="0.2">
      <c r="AH2381" s="6"/>
    </row>
    <row r="2382" spans="34:34" s="1" customFormat="1" x14ac:dyDescent="0.2">
      <c r="AH2382" s="6"/>
    </row>
    <row r="2383" spans="34:34" s="1" customFormat="1" x14ac:dyDescent="0.2">
      <c r="AH2383" s="6"/>
    </row>
    <row r="2384" spans="34:34" s="1" customFormat="1" x14ac:dyDescent="0.2">
      <c r="AH2384" s="6"/>
    </row>
    <row r="2385" spans="34:34" s="1" customFormat="1" x14ac:dyDescent="0.2">
      <c r="AH2385" s="6"/>
    </row>
    <row r="2386" spans="34:34" s="1" customFormat="1" x14ac:dyDescent="0.2">
      <c r="AH2386" s="6"/>
    </row>
    <row r="2387" spans="34:34" s="1" customFormat="1" x14ac:dyDescent="0.2">
      <c r="AH2387" s="6"/>
    </row>
    <row r="2388" spans="34:34" s="1" customFormat="1" x14ac:dyDescent="0.2">
      <c r="AH2388" s="6"/>
    </row>
    <row r="2389" spans="34:34" s="1" customFormat="1" x14ac:dyDescent="0.2">
      <c r="AH2389" s="6"/>
    </row>
    <row r="2390" spans="34:34" s="1" customFormat="1" x14ac:dyDescent="0.2">
      <c r="AH2390" s="6"/>
    </row>
    <row r="2391" spans="34:34" s="1" customFormat="1" x14ac:dyDescent="0.2">
      <c r="AH2391" s="6"/>
    </row>
    <row r="2392" spans="34:34" s="1" customFormat="1" x14ac:dyDescent="0.2">
      <c r="AH2392" s="6"/>
    </row>
    <row r="2393" spans="34:34" s="1" customFormat="1" x14ac:dyDescent="0.2">
      <c r="AH2393" s="6"/>
    </row>
    <row r="2394" spans="34:34" s="1" customFormat="1" x14ac:dyDescent="0.2">
      <c r="AH2394" s="6"/>
    </row>
    <row r="2395" spans="34:34" s="1" customFormat="1" x14ac:dyDescent="0.2">
      <c r="AH2395" s="6"/>
    </row>
    <row r="2396" spans="34:34" s="1" customFormat="1" x14ac:dyDescent="0.2">
      <c r="AH2396" s="6"/>
    </row>
    <row r="2397" spans="34:34" s="1" customFormat="1" x14ac:dyDescent="0.2">
      <c r="AH2397" s="6"/>
    </row>
    <row r="2398" spans="34:34" s="1" customFormat="1" x14ac:dyDescent="0.2">
      <c r="AH2398" s="6"/>
    </row>
    <row r="2399" spans="34:34" s="1" customFormat="1" x14ac:dyDescent="0.2">
      <c r="AH2399" s="6"/>
    </row>
    <row r="2400" spans="34:34" s="1" customFormat="1" x14ac:dyDescent="0.2">
      <c r="AH2400" s="6"/>
    </row>
    <row r="2401" spans="34:34" s="1" customFormat="1" x14ac:dyDescent="0.2">
      <c r="AH2401" s="6"/>
    </row>
    <row r="2402" spans="34:34" s="1" customFormat="1" x14ac:dyDescent="0.2">
      <c r="AH2402" s="6"/>
    </row>
    <row r="2403" spans="34:34" s="1" customFormat="1" x14ac:dyDescent="0.2">
      <c r="AH2403" s="6"/>
    </row>
    <row r="2404" spans="34:34" s="1" customFormat="1" x14ac:dyDescent="0.2">
      <c r="AH2404" s="6"/>
    </row>
    <row r="2405" spans="34:34" s="1" customFormat="1" x14ac:dyDescent="0.2">
      <c r="AH2405" s="6"/>
    </row>
    <row r="2406" spans="34:34" s="1" customFormat="1" x14ac:dyDescent="0.2">
      <c r="AH2406" s="6"/>
    </row>
    <row r="2407" spans="34:34" s="1" customFormat="1" x14ac:dyDescent="0.2">
      <c r="AH2407" s="6"/>
    </row>
    <row r="2408" spans="34:34" s="1" customFormat="1" x14ac:dyDescent="0.2">
      <c r="AH2408" s="6"/>
    </row>
    <row r="2409" spans="34:34" s="1" customFormat="1" x14ac:dyDescent="0.2">
      <c r="AH2409" s="6"/>
    </row>
    <row r="2410" spans="34:34" s="1" customFormat="1" x14ac:dyDescent="0.2">
      <c r="AH2410" s="6"/>
    </row>
    <row r="2411" spans="34:34" s="1" customFormat="1" x14ac:dyDescent="0.2">
      <c r="AH2411" s="6"/>
    </row>
    <row r="2412" spans="34:34" s="1" customFormat="1" x14ac:dyDescent="0.2">
      <c r="AH2412" s="6"/>
    </row>
    <row r="2413" spans="34:34" s="1" customFormat="1" x14ac:dyDescent="0.2">
      <c r="AH2413" s="6"/>
    </row>
    <row r="2414" spans="34:34" s="1" customFormat="1" x14ac:dyDescent="0.2">
      <c r="AH2414" s="6"/>
    </row>
    <row r="2415" spans="34:34" s="1" customFormat="1" x14ac:dyDescent="0.2">
      <c r="AH2415" s="6"/>
    </row>
    <row r="2416" spans="34:34" s="1" customFormat="1" x14ac:dyDescent="0.2">
      <c r="AH2416" s="6"/>
    </row>
    <row r="2417" spans="34:34" s="1" customFormat="1" x14ac:dyDescent="0.2">
      <c r="AH2417" s="6"/>
    </row>
    <row r="2418" spans="34:34" s="1" customFormat="1" x14ac:dyDescent="0.2">
      <c r="AH2418" s="6"/>
    </row>
    <row r="2419" spans="34:34" s="1" customFormat="1" x14ac:dyDescent="0.2">
      <c r="AH2419" s="6"/>
    </row>
    <row r="2420" spans="34:34" s="1" customFormat="1" x14ac:dyDescent="0.2">
      <c r="AH2420" s="6"/>
    </row>
    <row r="2421" spans="34:34" s="1" customFormat="1" x14ac:dyDescent="0.2">
      <c r="AH2421" s="6"/>
    </row>
    <row r="2422" spans="34:34" s="1" customFormat="1" x14ac:dyDescent="0.2">
      <c r="AH2422" s="6"/>
    </row>
    <row r="2423" spans="34:34" s="1" customFormat="1" x14ac:dyDescent="0.2">
      <c r="AH2423" s="6"/>
    </row>
    <row r="2424" spans="34:34" s="1" customFormat="1" x14ac:dyDescent="0.2">
      <c r="AH2424" s="6"/>
    </row>
    <row r="2425" spans="34:34" s="1" customFormat="1" x14ac:dyDescent="0.2">
      <c r="AH2425" s="6"/>
    </row>
    <row r="2426" spans="34:34" s="1" customFormat="1" x14ac:dyDescent="0.2">
      <c r="AH2426" s="6"/>
    </row>
    <row r="2427" spans="34:34" s="1" customFormat="1" x14ac:dyDescent="0.2">
      <c r="AH2427" s="6"/>
    </row>
    <row r="2428" spans="34:34" s="1" customFormat="1" x14ac:dyDescent="0.2">
      <c r="AH2428" s="6"/>
    </row>
    <row r="2429" spans="34:34" s="1" customFormat="1" x14ac:dyDescent="0.2">
      <c r="AH2429" s="6"/>
    </row>
    <row r="2430" spans="34:34" s="1" customFormat="1" x14ac:dyDescent="0.2">
      <c r="AH2430" s="6"/>
    </row>
    <row r="2431" spans="34:34" s="1" customFormat="1" x14ac:dyDescent="0.2">
      <c r="AH2431" s="6"/>
    </row>
    <row r="2432" spans="34:34" s="1" customFormat="1" x14ac:dyDescent="0.2">
      <c r="AH2432" s="6"/>
    </row>
    <row r="2433" spans="34:34" s="1" customFormat="1" x14ac:dyDescent="0.2">
      <c r="AH2433" s="6"/>
    </row>
    <row r="2434" spans="34:34" s="1" customFormat="1" x14ac:dyDescent="0.2">
      <c r="AH2434" s="6"/>
    </row>
    <row r="2435" spans="34:34" s="1" customFormat="1" x14ac:dyDescent="0.2">
      <c r="AH2435" s="6"/>
    </row>
    <row r="2436" spans="34:34" s="1" customFormat="1" x14ac:dyDescent="0.2">
      <c r="AH2436" s="6"/>
    </row>
    <row r="2437" spans="34:34" s="1" customFormat="1" x14ac:dyDescent="0.2">
      <c r="AH2437" s="6"/>
    </row>
    <row r="2438" spans="34:34" s="1" customFormat="1" x14ac:dyDescent="0.2">
      <c r="AH2438" s="6"/>
    </row>
    <row r="2439" spans="34:34" s="1" customFormat="1" x14ac:dyDescent="0.2">
      <c r="AH2439" s="6"/>
    </row>
    <row r="2440" spans="34:34" s="1" customFormat="1" x14ac:dyDescent="0.2">
      <c r="AH2440" s="6"/>
    </row>
    <row r="2441" spans="34:34" s="1" customFormat="1" x14ac:dyDescent="0.2">
      <c r="AH2441" s="6"/>
    </row>
    <row r="2442" spans="34:34" s="1" customFormat="1" x14ac:dyDescent="0.2">
      <c r="AH2442" s="6"/>
    </row>
    <row r="2443" spans="34:34" s="1" customFormat="1" x14ac:dyDescent="0.2">
      <c r="AH2443" s="6"/>
    </row>
    <row r="2444" spans="34:34" s="1" customFormat="1" x14ac:dyDescent="0.2">
      <c r="AH2444" s="6"/>
    </row>
    <row r="2445" spans="34:34" s="1" customFormat="1" x14ac:dyDescent="0.2">
      <c r="AH2445" s="6"/>
    </row>
    <row r="2446" spans="34:34" s="1" customFormat="1" x14ac:dyDescent="0.2">
      <c r="AH2446" s="6"/>
    </row>
    <row r="2447" spans="34:34" s="1" customFormat="1" x14ac:dyDescent="0.2">
      <c r="AH2447" s="6"/>
    </row>
    <row r="2448" spans="34:34" s="1" customFormat="1" x14ac:dyDescent="0.2">
      <c r="AH2448" s="6"/>
    </row>
    <row r="2449" spans="34:34" s="1" customFormat="1" x14ac:dyDescent="0.2">
      <c r="AH2449" s="6"/>
    </row>
    <row r="2450" spans="34:34" s="1" customFormat="1" x14ac:dyDescent="0.2">
      <c r="AH2450" s="6"/>
    </row>
    <row r="2451" spans="34:34" s="1" customFormat="1" x14ac:dyDescent="0.2">
      <c r="AH2451" s="6"/>
    </row>
    <row r="2452" spans="34:34" s="1" customFormat="1" x14ac:dyDescent="0.2">
      <c r="AH2452" s="6"/>
    </row>
    <row r="2453" spans="34:34" s="1" customFormat="1" x14ac:dyDescent="0.2">
      <c r="AH2453" s="6"/>
    </row>
    <row r="2454" spans="34:34" s="1" customFormat="1" x14ac:dyDescent="0.2">
      <c r="AH2454" s="6"/>
    </row>
    <row r="2455" spans="34:34" s="1" customFormat="1" x14ac:dyDescent="0.2">
      <c r="AH2455" s="6"/>
    </row>
    <row r="2456" spans="34:34" s="1" customFormat="1" x14ac:dyDescent="0.2">
      <c r="AH2456" s="6"/>
    </row>
    <row r="2457" spans="34:34" s="1" customFormat="1" x14ac:dyDescent="0.2">
      <c r="AH2457" s="6"/>
    </row>
    <row r="2458" spans="34:34" s="1" customFormat="1" x14ac:dyDescent="0.2">
      <c r="AH2458" s="6"/>
    </row>
    <row r="2459" spans="34:34" s="1" customFormat="1" x14ac:dyDescent="0.2">
      <c r="AH2459" s="6"/>
    </row>
    <row r="2460" spans="34:34" s="1" customFormat="1" x14ac:dyDescent="0.2">
      <c r="AH2460" s="6"/>
    </row>
    <row r="2461" spans="34:34" s="1" customFormat="1" x14ac:dyDescent="0.2">
      <c r="AH2461" s="6"/>
    </row>
    <row r="2462" spans="34:34" s="1" customFormat="1" x14ac:dyDescent="0.2">
      <c r="AH2462" s="6"/>
    </row>
    <row r="2463" spans="34:34" s="1" customFormat="1" x14ac:dyDescent="0.2">
      <c r="AH2463" s="6"/>
    </row>
    <row r="2464" spans="34:34" s="1" customFormat="1" x14ac:dyDescent="0.2">
      <c r="AH2464" s="6"/>
    </row>
    <row r="2465" spans="34:34" s="1" customFormat="1" x14ac:dyDescent="0.2">
      <c r="AH2465" s="6"/>
    </row>
    <row r="2466" spans="34:34" s="1" customFormat="1" x14ac:dyDescent="0.2">
      <c r="AH2466" s="6"/>
    </row>
    <row r="2467" spans="34:34" s="1" customFormat="1" x14ac:dyDescent="0.2">
      <c r="AH2467" s="6"/>
    </row>
    <row r="2468" spans="34:34" s="1" customFormat="1" x14ac:dyDescent="0.2">
      <c r="AH2468" s="6"/>
    </row>
    <row r="2469" spans="34:34" s="1" customFormat="1" x14ac:dyDescent="0.2">
      <c r="AH2469" s="6"/>
    </row>
    <row r="2470" spans="34:34" s="1" customFormat="1" x14ac:dyDescent="0.2">
      <c r="AH2470" s="6"/>
    </row>
    <row r="2471" spans="34:34" s="1" customFormat="1" x14ac:dyDescent="0.2">
      <c r="AH2471" s="6"/>
    </row>
    <row r="2472" spans="34:34" s="1" customFormat="1" x14ac:dyDescent="0.2">
      <c r="AH2472" s="6"/>
    </row>
    <row r="2473" spans="34:34" s="1" customFormat="1" x14ac:dyDescent="0.2">
      <c r="AH2473" s="6"/>
    </row>
    <row r="2474" spans="34:34" s="1" customFormat="1" x14ac:dyDescent="0.2">
      <c r="AH2474" s="6"/>
    </row>
    <row r="2475" spans="34:34" s="1" customFormat="1" x14ac:dyDescent="0.2">
      <c r="AH2475" s="6"/>
    </row>
    <row r="2476" spans="34:34" s="1" customFormat="1" x14ac:dyDescent="0.2">
      <c r="AH2476" s="6"/>
    </row>
    <row r="2477" spans="34:34" s="1" customFormat="1" x14ac:dyDescent="0.2">
      <c r="AH2477" s="6"/>
    </row>
    <row r="2478" spans="34:34" s="1" customFormat="1" x14ac:dyDescent="0.2">
      <c r="AH2478" s="6"/>
    </row>
    <row r="2479" spans="34:34" s="1" customFormat="1" x14ac:dyDescent="0.2">
      <c r="AH2479" s="6"/>
    </row>
    <row r="2480" spans="34:34" s="1" customFormat="1" x14ac:dyDescent="0.2">
      <c r="AH2480" s="6"/>
    </row>
    <row r="2481" spans="34:34" s="1" customFormat="1" x14ac:dyDescent="0.2">
      <c r="AH2481" s="6"/>
    </row>
    <row r="2482" spans="34:34" s="1" customFormat="1" x14ac:dyDescent="0.2">
      <c r="AH2482" s="6"/>
    </row>
    <row r="2483" spans="34:34" s="1" customFormat="1" x14ac:dyDescent="0.2">
      <c r="AH2483" s="6"/>
    </row>
    <row r="2484" spans="34:34" s="1" customFormat="1" x14ac:dyDescent="0.2">
      <c r="AH2484" s="6"/>
    </row>
    <row r="2485" spans="34:34" s="1" customFormat="1" x14ac:dyDescent="0.2">
      <c r="AH2485" s="6"/>
    </row>
    <row r="2486" spans="34:34" s="1" customFormat="1" x14ac:dyDescent="0.2">
      <c r="AH2486" s="6"/>
    </row>
    <row r="2487" spans="34:34" s="1" customFormat="1" x14ac:dyDescent="0.2">
      <c r="AH2487" s="6"/>
    </row>
    <row r="2488" spans="34:34" s="1" customFormat="1" x14ac:dyDescent="0.2">
      <c r="AH2488" s="6"/>
    </row>
    <row r="2489" spans="34:34" s="1" customFormat="1" x14ac:dyDescent="0.2">
      <c r="AH2489" s="6"/>
    </row>
    <row r="2490" spans="34:34" s="1" customFormat="1" x14ac:dyDescent="0.2">
      <c r="AH2490" s="6"/>
    </row>
    <row r="2491" spans="34:34" s="1" customFormat="1" x14ac:dyDescent="0.2">
      <c r="AH2491" s="6"/>
    </row>
    <row r="2492" spans="34:34" s="1" customFormat="1" x14ac:dyDescent="0.2">
      <c r="AH2492" s="6"/>
    </row>
    <row r="2493" spans="34:34" s="1" customFormat="1" x14ac:dyDescent="0.2">
      <c r="AH2493" s="6"/>
    </row>
    <row r="2494" spans="34:34" s="1" customFormat="1" x14ac:dyDescent="0.2">
      <c r="AH2494" s="6"/>
    </row>
    <row r="2495" spans="34:34" s="1" customFormat="1" x14ac:dyDescent="0.2">
      <c r="AH2495" s="6"/>
    </row>
    <row r="2496" spans="34:34" s="1" customFormat="1" x14ac:dyDescent="0.2">
      <c r="AH2496" s="6"/>
    </row>
    <row r="2497" spans="34:34" s="1" customFormat="1" x14ac:dyDescent="0.2">
      <c r="AH2497" s="6"/>
    </row>
    <row r="2498" spans="34:34" s="1" customFormat="1" x14ac:dyDescent="0.2">
      <c r="AH2498" s="6"/>
    </row>
    <row r="2499" spans="34:34" s="1" customFormat="1" x14ac:dyDescent="0.2">
      <c r="AH2499" s="6"/>
    </row>
    <row r="2500" spans="34:34" s="1" customFormat="1" x14ac:dyDescent="0.2">
      <c r="AH2500" s="6"/>
    </row>
    <row r="2501" spans="34:34" s="1" customFormat="1" x14ac:dyDescent="0.2">
      <c r="AH2501" s="6"/>
    </row>
    <row r="2502" spans="34:34" s="1" customFormat="1" x14ac:dyDescent="0.2">
      <c r="AH2502" s="6"/>
    </row>
    <row r="2503" spans="34:34" s="1" customFormat="1" x14ac:dyDescent="0.2">
      <c r="AH2503" s="6"/>
    </row>
    <row r="2504" spans="34:34" s="1" customFormat="1" x14ac:dyDescent="0.2">
      <c r="AH2504" s="6"/>
    </row>
    <row r="2505" spans="34:34" s="1" customFormat="1" x14ac:dyDescent="0.2">
      <c r="AH2505" s="6"/>
    </row>
    <row r="2506" spans="34:34" s="1" customFormat="1" x14ac:dyDescent="0.2">
      <c r="AH2506" s="6"/>
    </row>
    <row r="2507" spans="34:34" s="1" customFormat="1" x14ac:dyDescent="0.2">
      <c r="AH2507" s="6"/>
    </row>
    <row r="2508" spans="34:34" s="1" customFormat="1" x14ac:dyDescent="0.2">
      <c r="AH2508" s="6"/>
    </row>
    <row r="2509" spans="34:34" s="1" customFormat="1" x14ac:dyDescent="0.2">
      <c r="AH2509" s="6"/>
    </row>
    <row r="2510" spans="34:34" s="1" customFormat="1" x14ac:dyDescent="0.2">
      <c r="AH2510" s="6"/>
    </row>
    <row r="2511" spans="34:34" s="1" customFormat="1" x14ac:dyDescent="0.2">
      <c r="AH2511" s="6"/>
    </row>
    <row r="2512" spans="34:34" s="1" customFormat="1" x14ac:dyDescent="0.2">
      <c r="AH2512" s="6"/>
    </row>
    <row r="2513" spans="34:34" s="1" customFormat="1" x14ac:dyDescent="0.2">
      <c r="AH2513" s="6"/>
    </row>
    <row r="2514" spans="34:34" s="1" customFormat="1" x14ac:dyDescent="0.2">
      <c r="AH2514" s="6"/>
    </row>
    <row r="2515" spans="34:34" s="1" customFormat="1" x14ac:dyDescent="0.2">
      <c r="AH2515" s="6"/>
    </row>
    <row r="2516" spans="34:34" s="1" customFormat="1" x14ac:dyDescent="0.2">
      <c r="AH2516" s="6"/>
    </row>
    <row r="2517" spans="34:34" s="1" customFormat="1" x14ac:dyDescent="0.2">
      <c r="AH2517" s="6"/>
    </row>
    <row r="2518" spans="34:34" s="1" customFormat="1" x14ac:dyDescent="0.2">
      <c r="AH2518" s="6"/>
    </row>
    <row r="2519" spans="34:34" s="1" customFormat="1" x14ac:dyDescent="0.2">
      <c r="AH2519" s="6"/>
    </row>
    <row r="2520" spans="34:34" s="1" customFormat="1" x14ac:dyDescent="0.2">
      <c r="AH2520" s="6"/>
    </row>
    <row r="2521" spans="34:34" s="1" customFormat="1" x14ac:dyDescent="0.2">
      <c r="AH2521" s="6"/>
    </row>
    <row r="2522" spans="34:34" s="1" customFormat="1" x14ac:dyDescent="0.2">
      <c r="AH2522" s="6"/>
    </row>
    <row r="2523" spans="34:34" s="1" customFormat="1" x14ac:dyDescent="0.2">
      <c r="AH2523" s="6"/>
    </row>
    <row r="2524" spans="34:34" s="1" customFormat="1" x14ac:dyDescent="0.2">
      <c r="AH2524" s="6"/>
    </row>
    <row r="2525" spans="34:34" s="1" customFormat="1" x14ac:dyDescent="0.2">
      <c r="AH2525" s="6"/>
    </row>
    <row r="2526" spans="34:34" s="1" customFormat="1" x14ac:dyDescent="0.2">
      <c r="AH2526" s="6"/>
    </row>
    <row r="2527" spans="34:34" s="1" customFormat="1" x14ac:dyDescent="0.2">
      <c r="AH2527" s="6"/>
    </row>
    <row r="2528" spans="34:34" s="1" customFormat="1" x14ac:dyDescent="0.2">
      <c r="AH2528" s="6"/>
    </row>
    <row r="2529" spans="34:34" s="1" customFormat="1" x14ac:dyDescent="0.2">
      <c r="AH2529" s="6"/>
    </row>
    <row r="2530" spans="34:34" s="1" customFormat="1" x14ac:dyDescent="0.2">
      <c r="AH2530" s="6"/>
    </row>
    <row r="2531" spans="34:34" s="1" customFormat="1" x14ac:dyDescent="0.2">
      <c r="AH2531" s="6"/>
    </row>
    <row r="2532" spans="34:34" s="1" customFormat="1" x14ac:dyDescent="0.2">
      <c r="AH2532" s="6"/>
    </row>
    <row r="2533" spans="34:34" s="1" customFormat="1" x14ac:dyDescent="0.2">
      <c r="AH2533" s="6"/>
    </row>
    <row r="2534" spans="34:34" s="1" customFormat="1" x14ac:dyDescent="0.2">
      <c r="AH2534" s="6"/>
    </row>
    <row r="2535" spans="34:34" s="1" customFormat="1" x14ac:dyDescent="0.2">
      <c r="AH2535" s="6"/>
    </row>
    <row r="2536" spans="34:34" s="1" customFormat="1" x14ac:dyDescent="0.2">
      <c r="AH2536" s="6"/>
    </row>
    <row r="2537" spans="34:34" s="1" customFormat="1" x14ac:dyDescent="0.2">
      <c r="AH2537" s="6"/>
    </row>
    <row r="2538" spans="34:34" s="1" customFormat="1" x14ac:dyDescent="0.2">
      <c r="AH2538" s="6"/>
    </row>
    <row r="2539" spans="34:34" s="1" customFormat="1" x14ac:dyDescent="0.2">
      <c r="AH2539" s="6"/>
    </row>
    <row r="2540" spans="34:34" s="1" customFormat="1" x14ac:dyDescent="0.2">
      <c r="AH2540" s="6"/>
    </row>
    <row r="2541" spans="34:34" s="1" customFormat="1" x14ac:dyDescent="0.2">
      <c r="AH2541" s="6"/>
    </row>
    <row r="2542" spans="34:34" s="1" customFormat="1" x14ac:dyDescent="0.2">
      <c r="AH2542" s="6"/>
    </row>
    <row r="2543" spans="34:34" s="1" customFormat="1" x14ac:dyDescent="0.2">
      <c r="AH2543" s="6"/>
    </row>
    <row r="2544" spans="34:34" s="1" customFormat="1" x14ac:dyDescent="0.2">
      <c r="AH2544" s="6"/>
    </row>
    <row r="2545" spans="34:34" s="1" customFormat="1" x14ac:dyDescent="0.2">
      <c r="AH2545" s="6"/>
    </row>
    <row r="2546" spans="34:34" s="1" customFormat="1" x14ac:dyDescent="0.2">
      <c r="AH2546" s="6"/>
    </row>
    <row r="2547" spans="34:34" s="1" customFormat="1" x14ac:dyDescent="0.2">
      <c r="AH2547" s="6"/>
    </row>
    <row r="2548" spans="34:34" s="1" customFormat="1" x14ac:dyDescent="0.2">
      <c r="AH2548" s="6"/>
    </row>
    <row r="2549" spans="34:34" s="1" customFormat="1" x14ac:dyDescent="0.2">
      <c r="AH2549" s="6"/>
    </row>
    <row r="2550" spans="34:34" s="1" customFormat="1" x14ac:dyDescent="0.2">
      <c r="AH2550" s="6"/>
    </row>
    <row r="2551" spans="34:34" s="1" customFormat="1" x14ac:dyDescent="0.2">
      <c r="AH2551" s="6"/>
    </row>
    <row r="2552" spans="34:34" s="1" customFormat="1" x14ac:dyDescent="0.2">
      <c r="AH2552" s="6"/>
    </row>
    <row r="2553" spans="34:34" s="1" customFormat="1" x14ac:dyDescent="0.2">
      <c r="AH2553" s="6"/>
    </row>
    <row r="2554" spans="34:34" s="1" customFormat="1" x14ac:dyDescent="0.2">
      <c r="AH2554" s="6"/>
    </row>
    <row r="2555" spans="34:34" s="1" customFormat="1" x14ac:dyDescent="0.2">
      <c r="AH2555" s="6"/>
    </row>
    <row r="2556" spans="34:34" s="1" customFormat="1" x14ac:dyDescent="0.2">
      <c r="AH2556" s="6"/>
    </row>
    <row r="2557" spans="34:34" s="1" customFormat="1" x14ac:dyDescent="0.2">
      <c r="AH2557" s="6"/>
    </row>
    <row r="2558" spans="34:34" s="1" customFormat="1" x14ac:dyDescent="0.2">
      <c r="AH2558" s="6"/>
    </row>
    <row r="2559" spans="34:34" s="1" customFormat="1" x14ac:dyDescent="0.2">
      <c r="AH2559" s="6"/>
    </row>
    <row r="2560" spans="34:34" s="1" customFormat="1" x14ac:dyDescent="0.2">
      <c r="AH2560" s="6"/>
    </row>
    <row r="2561" spans="34:34" s="1" customFormat="1" x14ac:dyDescent="0.2">
      <c r="AH2561" s="6"/>
    </row>
    <row r="2562" spans="34:34" s="1" customFormat="1" x14ac:dyDescent="0.2">
      <c r="AH2562" s="6"/>
    </row>
    <row r="2563" spans="34:34" s="1" customFormat="1" x14ac:dyDescent="0.2">
      <c r="AH2563" s="6"/>
    </row>
    <row r="2564" spans="34:34" s="1" customFormat="1" x14ac:dyDescent="0.2">
      <c r="AH2564" s="6"/>
    </row>
    <row r="2565" spans="34:34" s="1" customFormat="1" x14ac:dyDescent="0.2">
      <c r="AH2565" s="6"/>
    </row>
    <row r="2566" spans="34:34" s="1" customFormat="1" x14ac:dyDescent="0.2">
      <c r="AH2566" s="6"/>
    </row>
    <row r="2567" spans="34:34" s="1" customFormat="1" x14ac:dyDescent="0.2">
      <c r="AH2567" s="6"/>
    </row>
    <row r="2568" spans="34:34" s="1" customFormat="1" x14ac:dyDescent="0.2">
      <c r="AH2568" s="6"/>
    </row>
    <row r="2569" spans="34:34" s="1" customFormat="1" x14ac:dyDescent="0.2">
      <c r="AH2569" s="6"/>
    </row>
    <row r="2570" spans="34:34" s="1" customFormat="1" x14ac:dyDescent="0.2">
      <c r="AH2570" s="6"/>
    </row>
    <row r="2571" spans="34:34" s="1" customFormat="1" x14ac:dyDescent="0.2">
      <c r="AH2571" s="6"/>
    </row>
    <row r="2572" spans="34:34" s="1" customFormat="1" x14ac:dyDescent="0.2">
      <c r="AH2572" s="6"/>
    </row>
    <row r="2573" spans="34:34" s="1" customFormat="1" x14ac:dyDescent="0.2">
      <c r="AH2573" s="6"/>
    </row>
    <row r="2574" spans="34:34" s="1" customFormat="1" x14ac:dyDescent="0.2">
      <c r="AH2574" s="6"/>
    </row>
    <row r="2575" spans="34:34" s="1" customFormat="1" x14ac:dyDescent="0.2">
      <c r="AH2575" s="6"/>
    </row>
    <row r="2576" spans="34:34" s="1" customFormat="1" x14ac:dyDescent="0.2">
      <c r="AH2576" s="6"/>
    </row>
    <row r="2577" spans="34:34" s="1" customFormat="1" x14ac:dyDescent="0.2">
      <c r="AH2577" s="6"/>
    </row>
    <row r="2578" spans="34:34" s="1" customFormat="1" x14ac:dyDescent="0.2">
      <c r="AH2578" s="6"/>
    </row>
    <row r="2579" spans="34:34" s="1" customFormat="1" x14ac:dyDescent="0.2">
      <c r="AH2579" s="6"/>
    </row>
    <row r="2580" spans="34:34" s="1" customFormat="1" x14ac:dyDescent="0.2">
      <c r="AH2580" s="6"/>
    </row>
    <row r="2581" spans="34:34" s="1" customFormat="1" x14ac:dyDescent="0.2">
      <c r="AH2581" s="6"/>
    </row>
    <row r="2582" spans="34:34" s="1" customFormat="1" x14ac:dyDescent="0.2">
      <c r="AH2582" s="6"/>
    </row>
    <row r="2583" spans="34:34" s="1" customFormat="1" x14ac:dyDescent="0.2">
      <c r="AH2583" s="6"/>
    </row>
    <row r="2584" spans="34:34" s="1" customFormat="1" x14ac:dyDescent="0.2">
      <c r="AH2584" s="6"/>
    </row>
    <row r="2585" spans="34:34" s="1" customFormat="1" x14ac:dyDescent="0.2">
      <c r="AH2585" s="6"/>
    </row>
    <row r="2586" spans="34:34" s="1" customFormat="1" x14ac:dyDescent="0.2">
      <c r="AH2586" s="6"/>
    </row>
    <row r="2587" spans="34:34" s="1" customFormat="1" x14ac:dyDescent="0.2">
      <c r="AH2587" s="6"/>
    </row>
    <row r="2588" spans="34:34" s="1" customFormat="1" x14ac:dyDescent="0.2">
      <c r="AH2588" s="6"/>
    </row>
    <row r="2589" spans="34:34" s="1" customFormat="1" x14ac:dyDescent="0.2">
      <c r="AH2589" s="6"/>
    </row>
    <row r="2590" spans="34:34" s="1" customFormat="1" x14ac:dyDescent="0.2">
      <c r="AH2590" s="6"/>
    </row>
    <row r="2591" spans="34:34" s="1" customFormat="1" x14ac:dyDescent="0.2">
      <c r="AH2591" s="6"/>
    </row>
    <row r="2592" spans="34:34" s="1" customFormat="1" x14ac:dyDescent="0.2">
      <c r="AH2592" s="6"/>
    </row>
    <row r="2593" spans="34:34" s="1" customFormat="1" x14ac:dyDescent="0.2">
      <c r="AH2593" s="6"/>
    </row>
    <row r="2594" spans="34:34" s="1" customFormat="1" x14ac:dyDescent="0.2">
      <c r="AH2594" s="6"/>
    </row>
    <row r="2595" spans="34:34" s="1" customFormat="1" x14ac:dyDescent="0.2">
      <c r="AH2595" s="6"/>
    </row>
    <row r="2596" spans="34:34" s="1" customFormat="1" x14ac:dyDescent="0.2">
      <c r="AH2596" s="6"/>
    </row>
    <row r="2597" spans="34:34" s="1" customFormat="1" x14ac:dyDescent="0.2">
      <c r="AH2597" s="6"/>
    </row>
    <row r="2598" spans="34:34" s="1" customFormat="1" x14ac:dyDescent="0.2">
      <c r="AH2598" s="6"/>
    </row>
    <row r="2599" spans="34:34" s="1" customFormat="1" x14ac:dyDescent="0.2">
      <c r="AH2599" s="6"/>
    </row>
    <row r="2600" spans="34:34" s="1" customFormat="1" x14ac:dyDescent="0.2">
      <c r="AH2600" s="6"/>
    </row>
    <row r="2601" spans="34:34" s="1" customFormat="1" x14ac:dyDescent="0.2">
      <c r="AH2601" s="6"/>
    </row>
    <row r="2602" spans="34:34" s="1" customFormat="1" x14ac:dyDescent="0.2">
      <c r="AH2602" s="6"/>
    </row>
    <row r="2603" spans="34:34" s="1" customFormat="1" x14ac:dyDescent="0.2">
      <c r="AH2603" s="6"/>
    </row>
    <row r="2604" spans="34:34" s="1" customFormat="1" x14ac:dyDescent="0.2">
      <c r="AH2604" s="6"/>
    </row>
    <row r="2605" spans="34:34" s="1" customFormat="1" x14ac:dyDescent="0.2">
      <c r="AH2605" s="6"/>
    </row>
    <row r="2606" spans="34:34" s="1" customFormat="1" x14ac:dyDescent="0.2">
      <c r="AH2606" s="6"/>
    </row>
    <row r="2607" spans="34:34" s="1" customFormat="1" x14ac:dyDescent="0.2">
      <c r="AH2607" s="6"/>
    </row>
    <row r="2608" spans="34:34" s="1" customFormat="1" x14ac:dyDescent="0.2">
      <c r="AH2608" s="6"/>
    </row>
    <row r="2609" spans="34:34" s="1" customFormat="1" x14ac:dyDescent="0.2">
      <c r="AH2609" s="6"/>
    </row>
    <row r="2610" spans="34:34" s="1" customFormat="1" x14ac:dyDescent="0.2">
      <c r="AH2610" s="6"/>
    </row>
    <row r="2611" spans="34:34" s="1" customFormat="1" x14ac:dyDescent="0.2">
      <c r="AH2611" s="6"/>
    </row>
    <row r="2612" spans="34:34" s="1" customFormat="1" x14ac:dyDescent="0.2">
      <c r="AH2612" s="6"/>
    </row>
    <row r="2613" spans="34:34" s="1" customFormat="1" x14ac:dyDescent="0.2">
      <c r="AH2613" s="6"/>
    </row>
    <row r="2614" spans="34:34" s="1" customFormat="1" x14ac:dyDescent="0.2">
      <c r="AH2614" s="6"/>
    </row>
    <row r="2615" spans="34:34" s="1" customFormat="1" x14ac:dyDescent="0.2">
      <c r="AH2615" s="6"/>
    </row>
    <row r="2616" spans="34:34" s="1" customFormat="1" x14ac:dyDescent="0.2">
      <c r="AH2616" s="6"/>
    </row>
    <row r="2617" spans="34:34" s="1" customFormat="1" x14ac:dyDescent="0.2">
      <c r="AH2617" s="6"/>
    </row>
    <row r="2618" spans="34:34" s="1" customFormat="1" x14ac:dyDescent="0.2">
      <c r="AH2618" s="6"/>
    </row>
    <row r="2619" spans="34:34" s="1" customFormat="1" x14ac:dyDescent="0.2">
      <c r="AH2619" s="6"/>
    </row>
    <row r="2620" spans="34:34" s="1" customFormat="1" x14ac:dyDescent="0.2">
      <c r="AH2620" s="6"/>
    </row>
    <row r="2621" spans="34:34" s="1" customFormat="1" x14ac:dyDescent="0.2">
      <c r="AH2621" s="6"/>
    </row>
    <row r="2622" spans="34:34" s="1" customFormat="1" x14ac:dyDescent="0.2">
      <c r="AH2622" s="6"/>
    </row>
    <row r="2623" spans="34:34" s="1" customFormat="1" x14ac:dyDescent="0.2">
      <c r="AH2623" s="6"/>
    </row>
    <row r="2624" spans="34:34" s="1" customFormat="1" x14ac:dyDescent="0.2">
      <c r="AH2624" s="6"/>
    </row>
    <row r="2625" spans="34:34" s="1" customFormat="1" x14ac:dyDescent="0.2">
      <c r="AH2625" s="6"/>
    </row>
    <row r="2626" spans="34:34" s="1" customFormat="1" x14ac:dyDescent="0.2">
      <c r="AH2626" s="6"/>
    </row>
    <row r="2627" spans="34:34" s="1" customFormat="1" x14ac:dyDescent="0.2">
      <c r="AH2627" s="6"/>
    </row>
    <row r="2628" spans="34:34" s="1" customFormat="1" x14ac:dyDescent="0.2">
      <c r="AH2628" s="6"/>
    </row>
    <row r="2629" spans="34:34" s="1" customFormat="1" x14ac:dyDescent="0.2">
      <c r="AH2629" s="6"/>
    </row>
    <row r="2630" spans="34:34" s="1" customFormat="1" x14ac:dyDescent="0.2">
      <c r="AH2630" s="6"/>
    </row>
    <row r="2631" spans="34:34" s="1" customFormat="1" x14ac:dyDescent="0.2">
      <c r="AH2631" s="6"/>
    </row>
    <row r="2632" spans="34:34" s="1" customFormat="1" x14ac:dyDescent="0.2">
      <c r="AH2632" s="6"/>
    </row>
    <row r="2633" spans="34:34" s="1" customFormat="1" x14ac:dyDescent="0.2">
      <c r="AH2633" s="6"/>
    </row>
    <row r="2634" spans="34:34" s="1" customFormat="1" x14ac:dyDescent="0.2">
      <c r="AH2634" s="6"/>
    </row>
    <row r="2635" spans="34:34" s="1" customFormat="1" x14ac:dyDescent="0.2">
      <c r="AH2635" s="6"/>
    </row>
    <row r="2636" spans="34:34" s="1" customFormat="1" x14ac:dyDescent="0.2">
      <c r="AH2636" s="6"/>
    </row>
    <row r="2637" spans="34:34" s="1" customFormat="1" x14ac:dyDescent="0.2">
      <c r="AH2637" s="6"/>
    </row>
    <row r="2638" spans="34:34" s="1" customFormat="1" x14ac:dyDescent="0.2">
      <c r="AH2638" s="6"/>
    </row>
    <row r="2639" spans="34:34" s="1" customFormat="1" x14ac:dyDescent="0.2">
      <c r="AH2639" s="6"/>
    </row>
    <row r="2640" spans="34:34" s="1" customFormat="1" x14ac:dyDescent="0.2">
      <c r="AH2640" s="6"/>
    </row>
    <row r="2641" spans="34:34" s="1" customFormat="1" x14ac:dyDescent="0.2">
      <c r="AH2641" s="6"/>
    </row>
    <row r="2642" spans="34:34" s="1" customFormat="1" x14ac:dyDescent="0.2">
      <c r="AH2642" s="6"/>
    </row>
    <row r="2643" spans="34:34" s="1" customFormat="1" x14ac:dyDescent="0.2">
      <c r="AH2643" s="6"/>
    </row>
    <row r="2644" spans="34:34" s="1" customFormat="1" x14ac:dyDescent="0.2">
      <c r="AH2644" s="6"/>
    </row>
    <row r="2645" spans="34:34" s="1" customFormat="1" x14ac:dyDescent="0.2">
      <c r="AH2645" s="6"/>
    </row>
    <row r="2646" spans="34:34" s="1" customFormat="1" x14ac:dyDescent="0.2">
      <c r="AH2646" s="6"/>
    </row>
    <row r="2647" spans="34:34" s="1" customFormat="1" x14ac:dyDescent="0.2">
      <c r="AH2647" s="6"/>
    </row>
    <row r="2648" spans="34:34" s="1" customFormat="1" x14ac:dyDescent="0.2">
      <c r="AH2648" s="6"/>
    </row>
    <row r="2649" spans="34:34" s="1" customFormat="1" x14ac:dyDescent="0.2">
      <c r="AH2649" s="6"/>
    </row>
    <row r="2650" spans="34:34" s="1" customFormat="1" x14ac:dyDescent="0.2">
      <c r="AH2650" s="6"/>
    </row>
    <row r="2651" spans="34:34" s="1" customFormat="1" x14ac:dyDescent="0.2">
      <c r="AH2651" s="6"/>
    </row>
    <row r="2652" spans="34:34" s="1" customFormat="1" x14ac:dyDescent="0.2">
      <c r="AH2652" s="6"/>
    </row>
    <row r="2653" spans="34:34" s="1" customFormat="1" x14ac:dyDescent="0.2">
      <c r="AH2653" s="6"/>
    </row>
    <row r="2654" spans="34:34" s="1" customFormat="1" x14ac:dyDescent="0.2">
      <c r="AH2654" s="6"/>
    </row>
    <row r="2655" spans="34:34" s="1" customFormat="1" x14ac:dyDescent="0.2">
      <c r="AH2655" s="6"/>
    </row>
    <row r="2656" spans="34:34" s="1" customFormat="1" x14ac:dyDescent="0.2">
      <c r="AH2656" s="6"/>
    </row>
    <row r="2657" spans="34:34" s="1" customFormat="1" x14ac:dyDescent="0.2">
      <c r="AH2657" s="6"/>
    </row>
    <row r="2658" spans="34:34" s="1" customFormat="1" x14ac:dyDescent="0.2">
      <c r="AH2658" s="6"/>
    </row>
    <row r="2659" spans="34:34" s="1" customFormat="1" x14ac:dyDescent="0.2">
      <c r="AH2659" s="6"/>
    </row>
    <row r="2660" spans="34:34" s="1" customFormat="1" x14ac:dyDescent="0.2">
      <c r="AH2660" s="6"/>
    </row>
    <row r="2661" spans="34:34" s="1" customFormat="1" x14ac:dyDescent="0.2">
      <c r="AH2661" s="6"/>
    </row>
    <row r="2662" spans="34:34" s="1" customFormat="1" x14ac:dyDescent="0.2">
      <c r="AH2662" s="6"/>
    </row>
    <row r="2663" spans="34:34" s="1" customFormat="1" x14ac:dyDescent="0.2">
      <c r="AH2663" s="6"/>
    </row>
    <row r="2664" spans="34:34" s="1" customFormat="1" x14ac:dyDescent="0.2">
      <c r="AH2664" s="6"/>
    </row>
    <row r="2665" spans="34:34" s="1" customFormat="1" x14ac:dyDescent="0.2">
      <c r="AH2665" s="6"/>
    </row>
    <row r="2666" spans="34:34" s="1" customFormat="1" x14ac:dyDescent="0.2">
      <c r="AH2666" s="6"/>
    </row>
    <row r="2667" spans="34:34" s="1" customFormat="1" x14ac:dyDescent="0.2">
      <c r="AH2667" s="6"/>
    </row>
    <row r="2668" spans="34:34" s="1" customFormat="1" x14ac:dyDescent="0.2">
      <c r="AH2668" s="6"/>
    </row>
    <row r="2669" spans="34:34" s="1" customFormat="1" x14ac:dyDescent="0.2">
      <c r="AH2669" s="6"/>
    </row>
    <row r="2670" spans="34:34" s="1" customFormat="1" x14ac:dyDescent="0.2">
      <c r="AH2670" s="6"/>
    </row>
    <row r="2671" spans="34:34" s="1" customFormat="1" x14ac:dyDescent="0.2">
      <c r="AH2671" s="6"/>
    </row>
    <row r="2672" spans="34:34" s="1" customFormat="1" x14ac:dyDescent="0.2">
      <c r="AH2672" s="6"/>
    </row>
    <row r="2673" spans="34:34" s="1" customFormat="1" x14ac:dyDescent="0.2">
      <c r="AH2673" s="6"/>
    </row>
    <row r="2674" spans="34:34" s="1" customFormat="1" x14ac:dyDescent="0.2">
      <c r="AH2674" s="6"/>
    </row>
    <row r="2675" spans="34:34" s="1" customFormat="1" x14ac:dyDescent="0.2">
      <c r="AH2675" s="6"/>
    </row>
    <row r="2676" spans="34:34" s="1" customFormat="1" x14ac:dyDescent="0.2">
      <c r="AH2676" s="6"/>
    </row>
    <row r="2677" spans="34:34" s="1" customFormat="1" x14ac:dyDescent="0.2">
      <c r="AH2677" s="6"/>
    </row>
    <row r="2678" spans="34:34" s="1" customFormat="1" x14ac:dyDescent="0.2">
      <c r="AH2678" s="6"/>
    </row>
    <row r="2679" spans="34:34" s="1" customFormat="1" x14ac:dyDescent="0.2">
      <c r="AH2679" s="6"/>
    </row>
    <row r="2680" spans="34:34" s="1" customFormat="1" x14ac:dyDescent="0.2">
      <c r="AH2680" s="6"/>
    </row>
    <row r="2681" spans="34:34" s="1" customFormat="1" x14ac:dyDescent="0.2">
      <c r="AH2681" s="6"/>
    </row>
    <row r="2682" spans="34:34" s="1" customFormat="1" x14ac:dyDescent="0.2">
      <c r="AH2682" s="6"/>
    </row>
    <row r="2683" spans="34:34" s="1" customFormat="1" x14ac:dyDescent="0.2">
      <c r="AH2683" s="6"/>
    </row>
    <row r="2684" spans="34:34" s="1" customFormat="1" x14ac:dyDescent="0.2">
      <c r="AH2684" s="6"/>
    </row>
    <row r="2685" spans="34:34" s="1" customFormat="1" x14ac:dyDescent="0.2">
      <c r="AH2685" s="6"/>
    </row>
    <row r="2686" spans="34:34" s="1" customFormat="1" x14ac:dyDescent="0.2">
      <c r="AH2686" s="6"/>
    </row>
    <row r="2687" spans="34:34" s="1" customFormat="1" x14ac:dyDescent="0.2">
      <c r="AH2687" s="6"/>
    </row>
    <row r="2688" spans="34:34" s="1" customFormat="1" x14ac:dyDescent="0.2">
      <c r="AH2688" s="6"/>
    </row>
    <row r="2689" spans="34:34" s="1" customFormat="1" x14ac:dyDescent="0.2">
      <c r="AH2689" s="6"/>
    </row>
    <row r="2690" spans="34:34" s="1" customFormat="1" x14ac:dyDescent="0.2">
      <c r="AH2690" s="6"/>
    </row>
    <row r="2691" spans="34:34" s="1" customFormat="1" x14ac:dyDescent="0.2">
      <c r="AH2691" s="6"/>
    </row>
    <row r="2692" spans="34:34" s="1" customFormat="1" x14ac:dyDescent="0.2">
      <c r="AH2692" s="6"/>
    </row>
    <row r="2693" spans="34:34" s="1" customFormat="1" x14ac:dyDescent="0.2">
      <c r="AH2693" s="6"/>
    </row>
    <row r="2694" spans="34:34" s="1" customFormat="1" x14ac:dyDescent="0.2">
      <c r="AH2694" s="6"/>
    </row>
    <row r="2695" spans="34:34" s="1" customFormat="1" x14ac:dyDescent="0.2">
      <c r="AH2695" s="6"/>
    </row>
    <row r="2696" spans="34:34" s="1" customFormat="1" x14ac:dyDescent="0.2">
      <c r="AH2696" s="6"/>
    </row>
    <row r="2697" spans="34:34" s="1" customFormat="1" x14ac:dyDescent="0.2">
      <c r="AH2697" s="6"/>
    </row>
    <row r="2698" spans="34:34" s="1" customFormat="1" x14ac:dyDescent="0.2">
      <c r="AH2698" s="6"/>
    </row>
    <row r="2699" spans="34:34" s="1" customFormat="1" x14ac:dyDescent="0.2">
      <c r="AH2699" s="6"/>
    </row>
    <row r="2700" spans="34:34" s="1" customFormat="1" x14ac:dyDescent="0.2">
      <c r="AH2700" s="6"/>
    </row>
    <row r="2701" spans="34:34" s="1" customFormat="1" x14ac:dyDescent="0.2">
      <c r="AH2701" s="6"/>
    </row>
    <row r="2702" spans="34:34" s="1" customFormat="1" x14ac:dyDescent="0.2">
      <c r="AH2702" s="6"/>
    </row>
    <row r="2703" spans="34:34" s="1" customFormat="1" x14ac:dyDescent="0.2">
      <c r="AH2703" s="6"/>
    </row>
    <row r="2704" spans="34:34" s="1" customFormat="1" x14ac:dyDescent="0.2">
      <c r="AH2704" s="6"/>
    </row>
    <row r="2705" spans="34:34" s="1" customFormat="1" x14ac:dyDescent="0.2">
      <c r="AH2705" s="6"/>
    </row>
    <row r="2706" spans="34:34" s="1" customFormat="1" x14ac:dyDescent="0.2">
      <c r="AH2706" s="6"/>
    </row>
    <row r="2707" spans="34:34" s="1" customFormat="1" x14ac:dyDescent="0.2">
      <c r="AH2707" s="6"/>
    </row>
    <row r="2708" spans="34:34" s="1" customFormat="1" x14ac:dyDescent="0.2">
      <c r="AH2708" s="6"/>
    </row>
    <row r="2709" spans="34:34" s="1" customFormat="1" x14ac:dyDescent="0.2">
      <c r="AH2709" s="6"/>
    </row>
    <row r="2710" spans="34:34" s="1" customFormat="1" x14ac:dyDescent="0.2">
      <c r="AH2710" s="6"/>
    </row>
    <row r="2711" spans="34:34" s="1" customFormat="1" x14ac:dyDescent="0.2">
      <c r="AH2711" s="6"/>
    </row>
    <row r="2712" spans="34:34" s="1" customFormat="1" x14ac:dyDescent="0.2">
      <c r="AH2712" s="6"/>
    </row>
    <row r="2713" spans="34:34" s="1" customFormat="1" x14ac:dyDescent="0.2">
      <c r="AH2713" s="6"/>
    </row>
    <row r="2714" spans="34:34" s="1" customFormat="1" x14ac:dyDescent="0.2">
      <c r="AH2714" s="6"/>
    </row>
    <row r="2715" spans="34:34" s="1" customFormat="1" x14ac:dyDescent="0.2">
      <c r="AH2715" s="6"/>
    </row>
    <row r="2716" spans="34:34" s="1" customFormat="1" x14ac:dyDescent="0.2">
      <c r="AH2716" s="6"/>
    </row>
    <row r="2717" spans="34:34" s="1" customFormat="1" x14ac:dyDescent="0.2">
      <c r="AH2717" s="6"/>
    </row>
    <row r="2718" spans="34:34" s="1" customFormat="1" x14ac:dyDescent="0.2">
      <c r="AH2718" s="6"/>
    </row>
    <row r="2719" spans="34:34" s="1" customFormat="1" x14ac:dyDescent="0.2">
      <c r="AH2719" s="6"/>
    </row>
    <row r="2720" spans="34:34" s="1" customFormat="1" x14ac:dyDescent="0.2">
      <c r="AH2720" s="6"/>
    </row>
    <row r="2721" spans="34:34" s="1" customFormat="1" x14ac:dyDescent="0.2">
      <c r="AH2721" s="6"/>
    </row>
    <row r="2722" spans="34:34" s="1" customFormat="1" x14ac:dyDescent="0.2">
      <c r="AH2722" s="6"/>
    </row>
    <row r="2723" spans="34:34" s="1" customFormat="1" x14ac:dyDescent="0.2">
      <c r="AH2723" s="6"/>
    </row>
    <row r="2724" spans="34:34" s="1" customFormat="1" x14ac:dyDescent="0.2">
      <c r="AH2724" s="6"/>
    </row>
    <row r="2725" spans="34:34" s="1" customFormat="1" x14ac:dyDescent="0.2">
      <c r="AH2725" s="6"/>
    </row>
    <row r="2726" spans="34:34" s="1" customFormat="1" x14ac:dyDescent="0.2">
      <c r="AH2726" s="6"/>
    </row>
    <row r="2727" spans="34:34" s="1" customFormat="1" x14ac:dyDescent="0.2">
      <c r="AH2727" s="6"/>
    </row>
    <row r="2728" spans="34:34" s="1" customFormat="1" x14ac:dyDescent="0.2">
      <c r="AH2728" s="6"/>
    </row>
    <row r="2729" spans="34:34" s="1" customFormat="1" x14ac:dyDescent="0.2">
      <c r="AH2729" s="6"/>
    </row>
    <row r="2730" spans="34:34" s="1" customFormat="1" x14ac:dyDescent="0.2">
      <c r="AH2730" s="6"/>
    </row>
    <row r="2731" spans="34:34" s="1" customFormat="1" x14ac:dyDescent="0.2">
      <c r="AH2731" s="6"/>
    </row>
    <row r="2732" spans="34:34" s="1" customFormat="1" x14ac:dyDescent="0.2">
      <c r="AH2732" s="6"/>
    </row>
    <row r="2733" spans="34:34" s="1" customFormat="1" x14ac:dyDescent="0.2">
      <c r="AH2733" s="6"/>
    </row>
    <row r="2734" spans="34:34" s="1" customFormat="1" x14ac:dyDescent="0.2">
      <c r="AH2734" s="6"/>
    </row>
    <row r="2735" spans="34:34" s="1" customFormat="1" x14ac:dyDescent="0.2">
      <c r="AH2735" s="6"/>
    </row>
    <row r="2736" spans="34:34" s="1" customFormat="1" x14ac:dyDescent="0.2">
      <c r="AH2736" s="6"/>
    </row>
    <row r="2737" spans="34:34" s="1" customFormat="1" x14ac:dyDescent="0.2">
      <c r="AH2737" s="6"/>
    </row>
    <row r="2738" spans="34:34" s="1" customFormat="1" x14ac:dyDescent="0.2">
      <c r="AH2738" s="6"/>
    </row>
    <row r="2739" spans="34:34" s="1" customFormat="1" x14ac:dyDescent="0.2">
      <c r="AH2739" s="6"/>
    </row>
    <row r="2740" spans="34:34" s="1" customFormat="1" x14ac:dyDescent="0.2">
      <c r="AH2740" s="6"/>
    </row>
    <row r="2741" spans="34:34" s="1" customFormat="1" x14ac:dyDescent="0.2">
      <c r="AH2741" s="6"/>
    </row>
    <row r="2742" spans="34:34" s="1" customFormat="1" x14ac:dyDescent="0.2">
      <c r="AH2742" s="6"/>
    </row>
    <row r="2743" spans="34:34" s="1" customFormat="1" x14ac:dyDescent="0.2">
      <c r="AH2743" s="6"/>
    </row>
    <row r="2744" spans="34:34" s="1" customFormat="1" x14ac:dyDescent="0.2">
      <c r="AH2744" s="6"/>
    </row>
    <row r="2745" spans="34:34" s="1" customFormat="1" x14ac:dyDescent="0.2">
      <c r="AH2745" s="6"/>
    </row>
    <row r="2746" spans="34:34" s="1" customFormat="1" x14ac:dyDescent="0.2">
      <c r="AH2746" s="6"/>
    </row>
    <row r="2747" spans="34:34" s="1" customFormat="1" x14ac:dyDescent="0.2">
      <c r="AH2747" s="6"/>
    </row>
    <row r="2748" spans="34:34" s="1" customFormat="1" x14ac:dyDescent="0.2">
      <c r="AH2748" s="6"/>
    </row>
    <row r="2749" spans="34:34" s="1" customFormat="1" x14ac:dyDescent="0.2">
      <c r="AH2749" s="6"/>
    </row>
    <row r="2750" spans="34:34" s="1" customFormat="1" x14ac:dyDescent="0.2">
      <c r="AH2750" s="6"/>
    </row>
    <row r="2751" spans="34:34" s="1" customFormat="1" x14ac:dyDescent="0.2">
      <c r="AH2751" s="6"/>
    </row>
    <row r="2752" spans="34:34" s="1" customFormat="1" x14ac:dyDescent="0.2">
      <c r="AH2752" s="6"/>
    </row>
    <row r="2753" spans="34:34" s="1" customFormat="1" x14ac:dyDescent="0.2">
      <c r="AH2753" s="6"/>
    </row>
    <row r="2754" spans="34:34" s="1" customFormat="1" x14ac:dyDescent="0.2">
      <c r="AH2754" s="6"/>
    </row>
    <row r="2755" spans="34:34" s="1" customFormat="1" x14ac:dyDescent="0.2">
      <c r="AH2755" s="6"/>
    </row>
    <row r="2756" spans="34:34" s="1" customFormat="1" x14ac:dyDescent="0.2">
      <c r="AH2756" s="6"/>
    </row>
    <row r="2757" spans="34:34" s="1" customFormat="1" x14ac:dyDescent="0.2">
      <c r="AH2757" s="6"/>
    </row>
    <row r="2758" spans="34:34" s="1" customFormat="1" x14ac:dyDescent="0.2">
      <c r="AH2758" s="6"/>
    </row>
    <row r="2759" spans="34:34" s="1" customFormat="1" x14ac:dyDescent="0.2">
      <c r="AH2759" s="6"/>
    </row>
    <row r="2760" spans="34:34" s="1" customFormat="1" x14ac:dyDescent="0.2">
      <c r="AH2760" s="6"/>
    </row>
    <row r="2761" spans="34:34" s="1" customFormat="1" x14ac:dyDescent="0.2">
      <c r="AH2761" s="6"/>
    </row>
    <row r="2762" spans="34:34" s="1" customFormat="1" x14ac:dyDescent="0.2">
      <c r="AH2762" s="6"/>
    </row>
    <row r="2763" spans="34:34" s="1" customFormat="1" x14ac:dyDescent="0.2">
      <c r="AH2763" s="6"/>
    </row>
    <row r="2764" spans="34:34" s="1" customFormat="1" x14ac:dyDescent="0.2">
      <c r="AH2764" s="6"/>
    </row>
    <row r="2765" spans="34:34" s="1" customFormat="1" x14ac:dyDescent="0.2">
      <c r="AH2765" s="6"/>
    </row>
    <row r="2766" spans="34:34" s="1" customFormat="1" x14ac:dyDescent="0.2">
      <c r="AH2766" s="6"/>
    </row>
    <row r="2767" spans="34:34" s="1" customFormat="1" x14ac:dyDescent="0.2">
      <c r="AH2767" s="6"/>
    </row>
    <row r="2768" spans="34:34" s="1" customFormat="1" x14ac:dyDescent="0.2">
      <c r="AH2768" s="6"/>
    </row>
    <row r="2769" spans="34:34" s="1" customFormat="1" x14ac:dyDescent="0.2">
      <c r="AH2769" s="6"/>
    </row>
    <row r="2770" spans="34:34" s="1" customFormat="1" x14ac:dyDescent="0.2">
      <c r="AH2770" s="6"/>
    </row>
    <row r="2771" spans="34:34" s="1" customFormat="1" x14ac:dyDescent="0.2">
      <c r="AH2771" s="6"/>
    </row>
    <row r="2772" spans="34:34" s="1" customFormat="1" x14ac:dyDescent="0.2">
      <c r="AH2772" s="6"/>
    </row>
    <row r="2773" spans="34:34" s="1" customFormat="1" x14ac:dyDescent="0.2">
      <c r="AH2773" s="6"/>
    </row>
    <row r="2774" spans="34:34" s="1" customFormat="1" x14ac:dyDescent="0.2">
      <c r="AH2774" s="6"/>
    </row>
    <row r="2775" spans="34:34" s="1" customFormat="1" x14ac:dyDescent="0.2">
      <c r="AH2775" s="6"/>
    </row>
    <row r="2776" spans="34:34" s="1" customFormat="1" x14ac:dyDescent="0.2">
      <c r="AH2776" s="6"/>
    </row>
    <row r="2777" spans="34:34" s="1" customFormat="1" x14ac:dyDescent="0.2">
      <c r="AH2777" s="6"/>
    </row>
    <row r="2778" spans="34:34" s="1" customFormat="1" x14ac:dyDescent="0.2">
      <c r="AH2778" s="6"/>
    </row>
    <row r="2779" spans="34:34" s="1" customFormat="1" x14ac:dyDescent="0.2">
      <c r="AH2779" s="6"/>
    </row>
    <row r="2780" spans="34:34" s="1" customFormat="1" x14ac:dyDescent="0.2">
      <c r="AH2780" s="6"/>
    </row>
    <row r="2781" spans="34:34" s="1" customFormat="1" x14ac:dyDescent="0.2">
      <c r="AH2781" s="6"/>
    </row>
    <row r="2782" spans="34:34" s="1" customFormat="1" x14ac:dyDescent="0.2">
      <c r="AH2782" s="6"/>
    </row>
    <row r="2783" spans="34:34" s="1" customFormat="1" x14ac:dyDescent="0.2">
      <c r="AH2783" s="6"/>
    </row>
    <row r="2784" spans="34:34" s="1" customFormat="1" x14ac:dyDescent="0.2">
      <c r="AH2784" s="6"/>
    </row>
    <row r="2785" spans="34:34" s="1" customFormat="1" x14ac:dyDescent="0.2">
      <c r="AH2785" s="6"/>
    </row>
    <row r="2786" spans="34:34" s="1" customFormat="1" x14ac:dyDescent="0.2">
      <c r="AH2786" s="6"/>
    </row>
    <row r="2787" spans="34:34" s="1" customFormat="1" x14ac:dyDescent="0.2">
      <c r="AH2787" s="6"/>
    </row>
    <row r="2788" spans="34:34" s="1" customFormat="1" x14ac:dyDescent="0.2">
      <c r="AH2788" s="6"/>
    </row>
    <row r="2789" spans="34:34" s="1" customFormat="1" x14ac:dyDescent="0.2">
      <c r="AH2789" s="6"/>
    </row>
    <row r="2790" spans="34:34" s="1" customFormat="1" x14ac:dyDescent="0.2">
      <c r="AH2790" s="6"/>
    </row>
    <row r="2791" spans="34:34" s="1" customFormat="1" x14ac:dyDescent="0.2">
      <c r="AH2791" s="6"/>
    </row>
    <row r="2792" spans="34:34" s="1" customFormat="1" x14ac:dyDescent="0.2">
      <c r="AH2792" s="6"/>
    </row>
    <row r="2793" spans="34:34" s="1" customFormat="1" x14ac:dyDescent="0.2">
      <c r="AH2793" s="6"/>
    </row>
    <row r="2794" spans="34:34" s="1" customFormat="1" x14ac:dyDescent="0.2">
      <c r="AH2794" s="6"/>
    </row>
    <row r="2795" spans="34:34" s="1" customFormat="1" x14ac:dyDescent="0.2">
      <c r="AH2795" s="6"/>
    </row>
    <row r="2796" spans="34:34" s="1" customFormat="1" x14ac:dyDescent="0.2">
      <c r="AH2796" s="6"/>
    </row>
    <row r="2797" spans="34:34" s="1" customFormat="1" x14ac:dyDescent="0.2">
      <c r="AH2797" s="6"/>
    </row>
    <row r="2798" spans="34:34" s="1" customFormat="1" x14ac:dyDescent="0.2">
      <c r="AH2798" s="6"/>
    </row>
    <row r="2799" spans="34:34" s="1" customFormat="1" x14ac:dyDescent="0.2">
      <c r="AH2799" s="6"/>
    </row>
    <row r="2800" spans="34:34" s="1" customFormat="1" x14ac:dyDescent="0.2">
      <c r="AH2800" s="6"/>
    </row>
    <row r="2801" spans="34:34" s="1" customFormat="1" x14ac:dyDescent="0.2">
      <c r="AH2801" s="6"/>
    </row>
    <row r="2802" spans="34:34" s="1" customFormat="1" x14ac:dyDescent="0.2">
      <c r="AH2802" s="6"/>
    </row>
    <row r="2803" spans="34:34" s="1" customFormat="1" x14ac:dyDescent="0.2">
      <c r="AH2803" s="6"/>
    </row>
    <row r="2804" spans="34:34" s="1" customFormat="1" x14ac:dyDescent="0.2">
      <c r="AH2804" s="6"/>
    </row>
    <row r="2805" spans="34:34" s="1" customFormat="1" x14ac:dyDescent="0.2">
      <c r="AH2805" s="6"/>
    </row>
    <row r="2806" spans="34:34" s="1" customFormat="1" x14ac:dyDescent="0.2">
      <c r="AH2806" s="6"/>
    </row>
    <row r="2807" spans="34:34" s="1" customFormat="1" x14ac:dyDescent="0.2">
      <c r="AH2807" s="6"/>
    </row>
    <row r="2808" spans="34:34" s="1" customFormat="1" x14ac:dyDescent="0.2">
      <c r="AH2808" s="6"/>
    </row>
    <row r="2809" spans="34:34" s="1" customFormat="1" x14ac:dyDescent="0.2">
      <c r="AH2809" s="6"/>
    </row>
    <row r="2810" spans="34:34" s="1" customFormat="1" x14ac:dyDescent="0.2">
      <c r="AH2810" s="6"/>
    </row>
    <row r="2811" spans="34:34" s="1" customFormat="1" x14ac:dyDescent="0.2">
      <c r="AH2811" s="6"/>
    </row>
    <row r="2812" spans="34:34" s="1" customFormat="1" x14ac:dyDescent="0.2">
      <c r="AH2812" s="6"/>
    </row>
    <row r="2813" spans="34:34" s="1" customFormat="1" x14ac:dyDescent="0.2">
      <c r="AH2813" s="6"/>
    </row>
    <row r="2814" spans="34:34" s="1" customFormat="1" x14ac:dyDescent="0.2">
      <c r="AH2814" s="6"/>
    </row>
    <row r="2815" spans="34:34" s="1" customFormat="1" x14ac:dyDescent="0.2">
      <c r="AH2815" s="6"/>
    </row>
    <row r="2816" spans="34:34" s="1" customFormat="1" x14ac:dyDescent="0.2">
      <c r="AH2816" s="6"/>
    </row>
    <row r="2817" spans="34:34" s="1" customFormat="1" x14ac:dyDescent="0.2">
      <c r="AH2817" s="6"/>
    </row>
    <row r="2818" spans="34:34" s="1" customFormat="1" x14ac:dyDescent="0.2">
      <c r="AH2818" s="6"/>
    </row>
    <row r="2819" spans="34:34" s="1" customFormat="1" x14ac:dyDescent="0.2">
      <c r="AH2819" s="6"/>
    </row>
    <row r="2820" spans="34:34" s="1" customFormat="1" x14ac:dyDescent="0.2">
      <c r="AH2820" s="6"/>
    </row>
    <row r="2821" spans="34:34" s="1" customFormat="1" x14ac:dyDescent="0.2">
      <c r="AH2821" s="6"/>
    </row>
    <row r="2822" spans="34:34" s="1" customFormat="1" x14ac:dyDescent="0.2">
      <c r="AH2822" s="6"/>
    </row>
    <row r="2823" spans="34:34" s="1" customFormat="1" x14ac:dyDescent="0.2">
      <c r="AH2823" s="6"/>
    </row>
    <row r="2824" spans="34:34" s="1" customFormat="1" x14ac:dyDescent="0.2">
      <c r="AH2824" s="6"/>
    </row>
    <row r="2825" spans="34:34" s="1" customFormat="1" x14ac:dyDescent="0.2">
      <c r="AH2825" s="6"/>
    </row>
    <row r="2826" spans="34:34" s="1" customFormat="1" x14ac:dyDescent="0.2">
      <c r="AH2826" s="6"/>
    </row>
    <row r="2827" spans="34:34" s="1" customFormat="1" x14ac:dyDescent="0.2">
      <c r="AH2827" s="6"/>
    </row>
    <row r="2828" spans="34:34" s="1" customFormat="1" x14ac:dyDescent="0.2">
      <c r="AH2828" s="6"/>
    </row>
    <row r="2829" spans="34:34" s="1" customFormat="1" x14ac:dyDescent="0.2">
      <c r="AH2829" s="6"/>
    </row>
    <row r="2830" spans="34:34" s="1" customFormat="1" x14ac:dyDescent="0.2">
      <c r="AH2830" s="6"/>
    </row>
    <row r="2831" spans="34:34" s="1" customFormat="1" x14ac:dyDescent="0.2">
      <c r="AH2831" s="6"/>
    </row>
    <row r="2832" spans="34:34" s="1" customFormat="1" x14ac:dyDescent="0.2">
      <c r="AH2832" s="6"/>
    </row>
    <row r="2833" spans="34:34" s="1" customFormat="1" x14ac:dyDescent="0.2">
      <c r="AH2833" s="6"/>
    </row>
    <row r="2834" spans="34:34" s="1" customFormat="1" x14ac:dyDescent="0.2">
      <c r="AH2834" s="6"/>
    </row>
    <row r="2835" spans="34:34" s="1" customFormat="1" x14ac:dyDescent="0.2">
      <c r="AH2835" s="6"/>
    </row>
    <row r="2836" spans="34:34" s="1" customFormat="1" x14ac:dyDescent="0.2">
      <c r="AH2836" s="6"/>
    </row>
    <row r="2837" spans="34:34" s="1" customFormat="1" x14ac:dyDescent="0.2">
      <c r="AH2837" s="6"/>
    </row>
    <row r="2838" spans="34:34" s="1" customFormat="1" x14ac:dyDescent="0.2">
      <c r="AH2838" s="6"/>
    </row>
    <row r="2839" spans="34:34" s="1" customFormat="1" x14ac:dyDescent="0.2">
      <c r="AH2839" s="6"/>
    </row>
    <row r="2840" spans="34:34" s="1" customFormat="1" x14ac:dyDescent="0.2">
      <c r="AH2840" s="6"/>
    </row>
    <row r="2841" spans="34:34" s="1" customFormat="1" x14ac:dyDescent="0.2">
      <c r="AH2841" s="6"/>
    </row>
    <row r="2842" spans="34:34" s="1" customFormat="1" x14ac:dyDescent="0.2">
      <c r="AH2842" s="6"/>
    </row>
    <row r="2843" spans="34:34" s="1" customFormat="1" x14ac:dyDescent="0.2">
      <c r="AH2843" s="6"/>
    </row>
    <row r="2844" spans="34:34" s="1" customFormat="1" x14ac:dyDescent="0.2">
      <c r="AH2844" s="6"/>
    </row>
    <row r="2845" spans="34:34" s="1" customFormat="1" x14ac:dyDescent="0.2">
      <c r="AH2845" s="6"/>
    </row>
    <row r="2846" spans="34:34" s="1" customFormat="1" x14ac:dyDescent="0.2">
      <c r="AH2846" s="6"/>
    </row>
    <row r="2847" spans="34:34" s="1" customFormat="1" x14ac:dyDescent="0.2">
      <c r="AH2847" s="6"/>
    </row>
    <row r="2848" spans="34:34" s="1" customFormat="1" x14ac:dyDescent="0.2">
      <c r="AH2848" s="6"/>
    </row>
    <row r="2849" spans="34:34" s="1" customFormat="1" x14ac:dyDescent="0.2">
      <c r="AH2849" s="6"/>
    </row>
    <row r="2850" spans="34:34" s="1" customFormat="1" x14ac:dyDescent="0.2">
      <c r="AH2850" s="6"/>
    </row>
    <row r="2851" spans="34:34" s="1" customFormat="1" x14ac:dyDescent="0.2">
      <c r="AH2851" s="6"/>
    </row>
    <row r="2852" spans="34:34" s="1" customFormat="1" x14ac:dyDescent="0.2">
      <c r="AH2852" s="6"/>
    </row>
    <row r="2853" spans="34:34" s="1" customFormat="1" x14ac:dyDescent="0.2">
      <c r="AH2853" s="6"/>
    </row>
    <row r="2854" spans="34:34" s="1" customFormat="1" x14ac:dyDescent="0.2">
      <c r="AH2854" s="6"/>
    </row>
    <row r="2855" spans="34:34" s="1" customFormat="1" x14ac:dyDescent="0.2">
      <c r="AH2855" s="6"/>
    </row>
    <row r="2856" spans="34:34" s="1" customFormat="1" x14ac:dyDescent="0.2">
      <c r="AH2856" s="6"/>
    </row>
    <row r="2857" spans="34:34" s="1" customFormat="1" x14ac:dyDescent="0.2">
      <c r="AH2857" s="6"/>
    </row>
    <row r="2858" spans="34:34" s="1" customFormat="1" x14ac:dyDescent="0.2">
      <c r="AH2858" s="6"/>
    </row>
    <row r="2859" spans="34:34" s="1" customFormat="1" x14ac:dyDescent="0.2">
      <c r="AH2859" s="6"/>
    </row>
    <row r="2860" spans="34:34" s="1" customFormat="1" x14ac:dyDescent="0.2">
      <c r="AH2860" s="6"/>
    </row>
    <row r="2861" spans="34:34" s="1" customFormat="1" x14ac:dyDescent="0.2">
      <c r="AH2861" s="6"/>
    </row>
    <row r="2862" spans="34:34" s="1" customFormat="1" x14ac:dyDescent="0.2">
      <c r="AH2862" s="6"/>
    </row>
    <row r="2863" spans="34:34" s="1" customFormat="1" x14ac:dyDescent="0.2">
      <c r="AH2863" s="6"/>
    </row>
    <row r="2864" spans="34:34" s="1" customFormat="1" x14ac:dyDescent="0.2">
      <c r="AH2864" s="6"/>
    </row>
    <row r="2865" spans="34:34" s="1" customFormat="1" x14ac:dyDescent="0.2">
      <c r="AH2865" s="6"/>
    </row>
    <row r="2866" spans="34:34" s="1" customFormat="1" x14ac:dyDescent="0.2">
      <c r="AH2866" s="6"/>
    </row>
    <row r="2867" spans="34:34" s="1" customFormat="1" x14ac:dyDescent="0.2">
      <c r="AH2867" s="6"/>
    </row>
    <row r="2868" spans="34:34" s="1" customFormat="1" x14ac:dyDescent="0.2">
      <c r="AH2868" s="6"/>
    </row>
    <row r="2869" spans="34:34" s="1" customFormat="1" x14ac:dyDescent="0.2">
      <c r="AH2869" s="6"/>
    </row>
    <row r="2870" spans="34:34" s="1" customFormat="1" x14ac:dyDescent="0.2">
      <c r="AH2870" s="6"/>
    </row>
    <row r="2871" spans="34:34" s="1" customFormat="1" x14ac:dyDescent="0.2">
      <c r="AH2871" s="6"/>
    </row>
    <row r="2872" spans="34:34" s="1" customFormat="1" x14ac:dyDescent="0.2">
      <c r="AH2872" s="6"/>
    </row>
    <row r="2873" spans="34:34" s="1" customFormat="1" x14ac:dyDescent="0.2">
      <c r="AH2873" s="6"/>
    </row>
    <row r="2874" spans="34:34" s="1" customFormat="1" x14ac:dyDescent="0.2">
      <c r="AH2874" s="6"/>
    </row>
    <row r="2875" spans="34:34" s="1" customFormat="1" x14ac:dyDescent="0.2">
      <c r="AH2875" s="6"/>
    </row>
    <row r="2876" spans="34:34" s="1" customFormat="1" x14ac:dyDescent="0.2">
      <c r="AH2876" s="6"/>
    </row>
    <row r="2877" spans="34:34" s="1" customFormat="1" x14ac:dyDescent="0.2">
      <c r="AH2877" s="6"/>
    </row>
    <row r="2878" spans="34:34" s="1" customFormat="1" x14ac:dyDescent="0.2">
      <c r="AH2878" s="6"/>
    </row>
    <row r="2879" spans="34:34" s="1" customFormat="1" x14ac:dyDescent="0.2">
      <c r="AH2879" s="6"/>
    </row>
    <row r="2880" spans="34:34" s="1" customFormat="1" x14ac:dyDescent="0.2">
      <c r="AH2880" s="6"/>
    </row>
    <row r="2881" spans="34:34" s="1" customFormat="1" x14ac:dyDescent="0.2">
      <c r="AH2881" s="6"/>
    </row>
    <row r="2882" spans="34:34" s="1" customFormat="1" x14ac:dyDescent="0.2">
      <c r="AH2882" s="6"/>
    </row>
    <row r="2883" spans="34:34" s="1" customFormat="1" x14ac:dyDescent="0.2">
      <c r="AH2883" s="6"/>
    </row>
    <row r="2884" spans="34:34" s="1" customFormat="1" x14ac:dyDescent="0.2">
      <c r="AH2884" s="6"/>
    </row>
    <row r="2885" spans="34:34" s="1" customFormat="1" x14ac:dyDescent="0.2">
      <c r="AH2885" s="6"/>
    </row>
    <row r="2886" spans="34:34" s="1" customFormat="1" x14ac:dyDescent="0.2">
      <c r="AH2886" s="6"/>
    </row>
    <row r="2887" spans="34:34" s="1" customFormat="1" x14ac:dyDescent="0.2">
      <c r="AH2887" s="6"/>
    </row>
    <row r="2888" spans="34:34" s="1" customFormat="1" x14ac:dyDescent="0.2">
      <c r="AH2888" s="6"/>
    </row>
    <row r="2889" spans="34:34" s="1" customFormat="1" x14ac:dyDescent="0.2">
      <c r="AH2889" s="6"/>
    </row>
    <row r="2890" spans="34:34" s="1" customFormat="1" x14ac:dyDescent="0.2">
      <c r="AH2890" s="6"/>
    </row>
    <row r="2891" spans="34:34" s="1" customFormat="1" x14ac:dyDescent="0.2">
      <c r="AH2891" s="6"/>
    </row>
    <row r="2892" spans="34:34" s="1" customFormat="1" x14ac:dyDescent="0.2">
      <c r="AH2892" s="6"/>
    </row>
    <row r="2893" spans="34:34" s="1" customFormat="1" x14ac:dyDescent="0.2">
      <c r="AH2893" s="6"/>
    </row>
    <row r="2894" spans="34:34" s="1" customFormat="1" x14ac:dyDescent="0.2">
      <c r="AH2894" s="6"/>
    </row>
    <row r="2895" spans="34:34" s="1" customFormat="1" x14ac:dyDescent="0.2">
      <c r="AH2895" s="6"/>
    </row>
    <row r="2896" spans="34:34" s="1" customFormat="1" x14ac:dyDescent="0.2">
      <c r="AH2896" s="6"/>
    </row>
    <row r="2897" spans="34:34" s="1" customFormat="1" x14ac:dyDescent="0.2">
      <c r="AH2897" s="6"/>
    </row>
    <row r="2898" spans="34:34" s="1" customFormat="1" x14ac:dyDescent="0.2">
      <c r="AH2898" s="6"/>
    </row>
    <row r="2899" spans="34:34" s="1" customFormat="1" x14ac:dyDescent="0.2">
      <c r="AH2899" s="6"/>
    </row>
    <row r="2900" spans="34:34" s="1" customFormat="1" x14ac:dyDescent="0.2">
      <c r="AH2900" s="6"/>
    </row>
    <row r="2901" spans="34:34" s="1" customFormat="1" x14ac:dyDescent="0.2">
      <c r="AH2901" s="6"/>
    </row>
    <row r="2902" spans="34:34" s="1" customFormat="1" x14ac:dyDescent="0.2">
      <c r="AH2902" s="6"/>
    </row>
    <row r="2903" spans="34:34" s="1" customFormat="1" x14ac:dyDescent="0.2">
      <c r="AH2903" s="6"/>
    </row>
    <row r="2904" spans="34:34" s="1" customFormat="1" x14ac:dyDescent="0.2">
      <c r="AH2904" s="6"/>
    </row>
    <row r="2905" spans="34:34" s="1" customFormat="1" x14ac:dyDescent="0.2">
      <c r="AH2905" s="6"/>
    </row>
    <row r="2906" spans="34:34" s="1" customFormat="1" x14ac:dyDescent="0.2">
      <c r="AH2906" s="6"/>
    </row>
    <row r="2907" spans="34:34" s="1" customFormat="1" x14ac:dyDescent="0.2">
      <c r="AH2907" s="6"/>
    </row>
    <row r="2908" spans="34:34" s="1" customFormat="1" x14ac:dyDescent="0.2">
      <c r="AH2908" s="6"/>
    </row>
    <row r="2909" spans="34:34" s="1" customFormat="1" x14ac:dyDescent="0.2">
      <c r="AH2909" s="6"/>
    </row>
    <row r="2910" spans="34:34" s="1" customFormat="1" x14ac:dyDescent="0.2">
      <c r="AH2910" s="6"/>
    </row>
    <row r="2911" spans="34:34" s="1" customFormat="1" x14ac:dyDescent="0.2">
      <c r="AH2911" s="6"/>
    </row>
    <row r="2912" spans="34:34" s="1" customFormat="1" x14ac:dyDescent="0.2">
      <c r="AH2912" s="6"/>
    </row>
    <row r="2913" spans="34:34" s="1" customFormat="1" x14ac:dyDescent="0.2">
      <c r="AH2913" s="6"/>
    </row>
    <row r="2914" spans="34:34" s="1" customFormat="1" x14ac:dyDescent="0.2">
      <c r="AH2914" s="6"/>
    </row>
    <row r="2915" spans="34:34" s="1" customFormat="1" x14ac:dyDescent="0.2">
      <c r="AH2915" s="6"/>
    </row>
    <row r="2916" spans="34:34" s="1" customFormat="1" x14ac:dyDescent="0.2">
      <c r="AH2916" s="6"/>
    </row>
    <row r="2917" spans="34:34" s="1" customFormat="1" x14ac:dyDescent="0.2">
      <c r="AH2917" s="6"/>
    </row>
    <row r="2918" spans="34:34" s="1" customFormat="1" x14ac:dyDescent="0.2">
      <c r="AH2918" s="6"/>
    </row>
    <row r="2919" spans="34:34" s="1" customFormat="1" x14ac:dyDescent="0.2">
      <c r="AH2919" s="6"/>
    </row>
    <row r="2920" spans="34:34" s="1" customFormat="1" x14ac:dyDescent="0.2">
      <c r="AH2920" s="6"/>
    </row>
    <row r="2921" spans="34:34" s="1" customFormat="1" x14ac:dyDescent="0.2">
      <c r="AH2921" s="6"/>
    </row>
    <row r="2922" spans="34:34" s="1" customFormat="1" x14ac:dyDescent="0.2">
      <c r="AH2922" s="6"/>
    </row>
    <row r="2923" spans="34:34" s="1" customFormat="1" x14ac:dyDescent="0.2">
      <c r="AH2923" s="6"/>
    </row>
    <row r="2924" spans="34:34" s="1" customFormat="1" x14ac:dyDescent="0.2">
      <c r="AH2924" s="6"/>
    </row>
    <row r="2925" spans="34:34" s="1" customFormat="1" x14ac:dyDescent="0.2">
      <c r="AH2925" s="6"/>
    </row>
    <row r="2926" spans="34:34" s="1" customFormat="1" x14ac:dyDescent="0.2">
      <c r="AH2926" s="6"/>
    </row>
    <row r="2927" spans="34:34" s="1" customFormat="1" x14ac:dyDescent="0.2">
      <c r="AH2927" s="6"/>
    </row>
    <row r="2928" spans="34:34" s="1" customFormat="1" x14ac:dyDescent="0.2">
      <c r="AH2928" s="6"/>
    </row>
    <row r="2929" spans="34:34" s="1" customFormat="1" x14ac:dyDescent="0.2">
      <c r="AH2929" s="6"/>
    </row>
    <row r="2930" spans="34:34" s="1" customFormat="1" x14ac:dyDescent="0.2">
      <c r="AH2930" s="6"/>
    </row>
    <row r="2931" spans="34:34" s="1" customFormat="1" x14ac:dyDescent="0.2">
      <c r="AH2931" s="6"/>
    </row>
    <row r="2932" spans="34:34" s="1" customFormat="1" x14ac:dyDescent="0.2">
      <c r="AH2932" s="6"/>
    </row>
    <row r="2933" spans="34:34" s="1" customFormat="1" x14ac:dyDescent="0.2">
      <c r="AH2933" s="6"/>
    </row>
    <row r="2934" spans="34:34" s="1" customFormat="1" x14ac:dyDescent="0.2">
      <c r="AH2934" s="6"/>
    </row>
    <row r="2935" spans="34:34" s="1" customFormat="1" x14ac:dyDescent="0.2">
      <c r="AH2935" s="6"/>
    </row>
    <row r="2936" spans="34:34" s="1" customFormat="1" x14ac:dyDescent="0.2">
      <c r="AH2936" s="6"/>
    </row>
    <row r="2937" spans="34:34" s="1" customFormat="1" x14ac:dyDescent="0.2">
      <c r="AH2937" s="6"/>
    </row>
    <row r="2938" spans="34:34" s="1" customFormat="1" x14ac:dyDescent="0.2">
      <c r="AH2938" s="6"/>
    </row>
    <row r="2939" spans="34:34" s="1" customFormat="1" x14ac:dyDescent="0.2">
      <c r="AH2939" s="6"/>
    </row>
    <row r="2940" spans="34:34" s="1" customFormat="1" x14ac:dyDescent="0.2">
      <c r="AH2940" s="6"/>
    </row>
    <row r="2941" spans="34:34" s="1" customFormat="1" x14ac:dyDescent="0.2">
      <c r="AH2941" s="6"/>
    </row>
    <row r="2942" spans="34:34" s="1" customFormat="1" x14ac:dyDescent="0.2">
      <c r="AH2942" s="6"/>
    </row>
    <row r="2943" spans="34:34" s="1" customFormat="1" x14ac:dyDescent="0.2">
      <c r="AH2943" s="6"/>
    </row>
    <row r="2944" spans="34:34" s="1" customFormat="1" x14ac:dyDescent="0.2">
      <c r="AH2944" s="6"/>
    </row>
    <row r="2945" spans="34:34" s="1" customFormat="1" x14ac:dyDescent="0.2">
      <c r="AH2945" s="6"/>
    </row>
    <row r="2946" spans="34:34" s="1" customFormat="1" x14ac:dyDescent="0.2">
      <c r="AH2946" s="6"/>
    </row>
    <row r="2947" spans="34:34" s="1" customFormat="1" x14ac:dyDescent="0.2">
      <c r="AH2947" s="6"/>
    </row>
    <row r="2948" spans="34:34" s="1" customFormat="1" x14ac:dyDescent="0.2">
      <c r="AH2948" s="6"/>
    </row>
    <row r="2949" spans="34:34" s="1" customFormat="1" x14ac:dyDescent="0.2">
      <c r="AH2949" s="6"/>
    </row>
    <row r="2950" spans="34:34" s="1" customFormat="1" x14ac:dyDescent="0.2">
      <c r="AH2950" s="6"/>
    </row>
    <row r="2951" spans="34:34" s="1" customFormat="1" x14ac:dyDescent="0.2">
      <c r="AH2951" s="6"/>
    </row>
    <row r="2952" spans="34:34" s="1" customFormat="1" x14ac:dyDescent="0.2">
      <c r="AH2952" s="6"/>
    </row>
    <row r="2953" spans="34:34" s="1" customFormat="1" x14ac:dyDescent="0.2">
      <c r="AH2953" s="6"/>
    </row>
    <row r="2954" spans="34:34" s="1" customFormat="1" x14ac:dyDescent="0.2">
      <c r="AH2954" s="6"/>
    </row>
    <row r="2955" spans="34:34" s="1" customFormat="1" x14ac:dyDescent="0.2">
      <c r="AH2955" s="6"/>
    </row>
    <row r="2956" spans="34:34" s="1" customFormat="1" x14ac:dyDescent="0.2">
      <c r="AH2956" s="6"/>
    </row>
    <row r="2957" spans="34:34" s="1" customFormat="1" x14ac:dyDescent="0.2">
      <c r="AH2957" s="6"/>
    </row>
    <row r="2958" spans="34:34" s="1" customFormat="1" x14ac:dyDescent="0.2">
      <c r="AH2958" s="6"/>
    </row>
    <row r="2959" spans="34:34" s="1" customFormat="1" x14ac:dyDescent="0.2">
      <c r="AH2959" s="6"/>
    </row>
    <row r="2960" spans="34:34" s="1" customFormat="1" x14ac:dyDescent="0.2">
      <c r="AH2960" s="6"/>
    </row>
    <row r="2961" spans="34:34" s="1" customFormat="1" x14ac:dyDescent="0.2">
      <c r="AH2961" s="6"/>
    </row>
    <row r="2962" spans="34:34" s="1" customFormat="1" x14ac:dyDescent="0.2">
      <c r="AH2962" s="6"/>
    </row>
    <row r="2963" spans="34:34" s="1" customFormat="1" x14ac:dyDescent="0.2">
      <c r="AH2963" s="6"/>
    </row>
    <row r="2964" spans="34:34" s="1" customFormat="1" x14ac:dyDescent="0.2">
      <c r="AH2964" s="6"/>
    </row>
    <row r="2965" spans="34:34" s="1" customFormat="1" x14ac:dyDescent="0.2">
      <c r="AH2965" s="6"/>
    </row>
    <row r="2966" spans="34:34" s="1" customFormat="1" x14ac:dyDescent="0.2">
      <c r="AH2966" s="6"/>
    </row>
    <row r="2967" spans="34:34" s="1" customFormat="1" x14ac:dyDescent="0.2">
      <c r="AH2967" s="6"/>
    </row>
    <row r="2968" spans="34:34" s="1" customFormat="1" x14ac:dyDescent="0.2">
      <c r="AH2968" s="6"/>
    </row>
    <row r="2969" spans="34:34" s="1" customFormat="1" x14ac:dyDescent="0.2">
      <c r="AH2969" s="6"/>
    </row>
    <row r="2970" spans="34:34" s="1" customFormat="1" x14ac:dyDescent="0.2">
      <c r="AH2970" s="6"/>
    </row>
    <row r="2971" spans="34:34" s="1" customFormat="1" x14ac:dyDescent="0.2">
      <c r="AH2971" s="6"/>
    </row>
    <row r="2972" spans="34:34" s="1" customFormat="1" x14ac:dyDescent="0.2">
      <c r="AH2972" s="6"/>
    </row>
    <row r="2973" spans="34:34" s="1" customFormat="1" x14ac:dyDescent="0.2">
      <c r="AH2973" s="6"/>
    </row>
    <row r="2974" spans="34:34" s="1" customFormat="1" x14ac:dyDescent="0.2">
      <c r="AH2974" s="6"/>
    </row>
    <row r="2975" spans="34:34" s="1" customFormat="1" x14ac:dyDescent="0.2">
      <c r="AH2975" s="6"/>
    </row>
    <row r="2976" spans="34:34" s="1" customFormat="1" x14ac:dyDescent="0.2">
      <c r="AH2976" s="6"/>
    </row>
    <row r="2977" spans="34:34" s="1" customFormat="1" x14ac:dyDescent="0.2">
      <c r="AH2977" s="6"/>
    </row>
    <row r="2978" spans="34:34" s="1" customFormat="1" x14ac:dyDescent="0.2">
      <c r="AH2978" s="6"/>
    </row>
    <row r="2979" spans="34:34" s="1" customFormat="1" x14ac:dyDescent="0.2">
      <c r="AH2979" s="6"/>
    </row>
    <row r="2980" spans="34:34" s="1" customFormat="1" x14ac:dyDescent="0.2">
      <c r="AH2980" s="6"/>
    </row>
    <row r="2981" spans="34:34" s="1" customFormat="1" x14ac:dyDescent="0.2">
      <c r="AH2981" s="6"/>
    </row>
    <row r="2982" spans="34:34" s="1" customFormat="1" x14ac:dyDescent="0.2">
      <c r="AH2982" s="6"/>
    </row>
    <row r="2983" spans="34:34" s="1" customFormat="1" x14ac:dyDescent="0.2">
      <c r="AH2983" s="6"/>
    </row>
    <row r="2984" spans="34:34" s="1" customFormat="1" x14ac:dyDescent="0.2">
      <c r="AH2984" s="6"/>
    </row>
    <row r="2985" spans="34:34" s="1" customFormat="1" x14ac:dyDescent="0.2">
      <c r="AH2985" s="6"/>
    </row>
    <row r="2986" spans="34:34" s="1" customFormat="1" x14ac:dyDescent="0.2">
      <c r="AH2986" s="6"/>
    </row>
    <row r="2987" spans="34:34" s="1" customFormat="1" x14ac:dyDescent="0.2">
      <c r="AH2987" s="6"/>
    </row>
    <row r="2988" spans="34:34" s="1" customFormat="1" x14ac:dyDescent="0.2">
      <c r="AH2988" s="6"/>
    </row>
    <row r="2989" spans="34:34" s="1" customFormat="1" x14ac:dyDescent="0.2">
      <c r="AH2989" s="6"/>
    </row>
    <row r="2990" spans="34:34" s="1" customFormat="1" x14ac:dyDescent="0.2">
      <c r="AH2990" s="6"/>
    </row>
    <row r="2991" spans="34:34" s="1" customFormat="1" x14ac:dyDescent="0.2">
      <c r="AH2991" s="6"/>
    </row>
    <row r="2992" spans="34:34" s="1" customFormat="1" x14ac:dyDescent="0.2">
      <c r="AH2992" s="6"/>
    </row>
    <row r="2993" spans="34:34" s="1" customFormat="1" x14ac:dyDescent="0.2">
      <c r="AH2993" s="6"/>
    </row>
    <row r="2994" spans="34:34" s="1" customFormat="1" x14ac:dyDescent="0.2">
      <c r="AH2994" s="6"/>
    </row>
    <row r="2995" spans="34:34" s="1" customFormat="1" x14ac:dyDescent="0.2">
      <c r="AH2995" s="6"/>
    </row>
    <row r="2996" spans="34:34" s="1" customFormat="1" x14ac:dyDescent="0.2">
      <c r="AH2996" s="6"/>
    </row>
    <row r="2997" spans="34:34" s="1" customFormat="1" x14ac:dyDescent="0.2">
      <c r="AH2997" s="6"/>
    </row>
    <row r="2998" spans="34:34" s="1" customFormat="1" x14ac:dyDescent="0.2">
      <c r="AH2998" s="6"/>
    </row>
    <row r="2999" spans="34:34" s="1" customFormat="1" x14ac:dyDescent="0.2">
      <c r="AH2999" s="6"/>
    </row>
    <row r="3000" spans="34:34" s="1" customFormat="1" x14ac:dyDescent="0.2">
      <c r="AH3000" s="6"/>
    </row>
    <row r="3001" spans="34:34" s="1" customFormat="1" x14ac:dyDescent="0.2">
      <c r="AH3001" s="6"/>
    </row>
    <row r="3002" spans="34:34" s="1" customFormat="1" x14ac:dyDescent="0.2">
      <c r="AH3002" s="6"/>
    </row>
    <row r="3003" spans="34:34" s="1" customFormat="1" x14ac:dyDescent="0.2">
      <c r="AH3003" s="6"/>
    </row>
    <row r="3004" spans="34:34" s="1" customFormat="1" x14ac:dyDescent="0.2">
      <c r="AH3004" s="6"/>
    </row>
    <row r="3005" spans="34:34" s="1" customFormat="1" x14ac:dyDescent="0.2">
      <c r="AH3005" s="6"/>
    </row>
    <row r="3006" spans="34:34" s="1" customFormat="1" x14ac:dyDescent="0.2">
      <c r="AH3006" s="6"/>
    </row>
    <row r="3007" spans="34:34" s="1" customFormat="1" x14ac:dyDescent="0.2">
      <c r="AH3007" s="6"/>
    </row>
    <row r="3008" spans="34:34" s="1" customFormat="1" x14ac:dyDescent="0.2">
      <c r="AH3008" s="6"/>
    </row>
    <row r="3009" spans="34:34" s="1" customFormat="1" x14ac:dyDescent="0.2">
      <c r="AH3009" s="6"/>
    </row>
    <row r="3010" spans="34:34" s="1" customFormat="1" x14ac:dyDescent="0.2">
      <c r="AH3010" s="6"/>
    </row>
    <row r="3011" spans="34:34" s="1" customFormat="1" x14ac:dyDescent="0.2">
      <c r="AH3011" s="6"/>
    </row>
    <row r="3012" spans="34:34" s="1" customFormat="1" x14ac:dyDescent="0.2">
      <c r="AH3012" s="6"/>
    </row>
    <row r="3013" spans="34:34" s="1" customFormat="1" x14ac:dyDescent="0.2">
      <c r="AH3013" s="6"/>
    </row>
    <row r="3014" spans="34:34" s="1" customFormat="1" x14ac:dyDescent="0.2">
      <c r="AH3014" s="6"/>
    </row>
    <row r="3015" spans="34:34" s="1" customFormat="1" x14ac:dyDescent="0.2">
      <c r="AH3015" s="6"/>
    </row>
    <row r="3016" spans="34:34" s="1" customFormat="1" x14ac:dyDescent="0.2">
      <c r="AH3016" s="6"/>
    </row>
    <row r="3017" spans="34:34" s="1" customFormat="1" x14ac:dyDescent="0.2">
      <c r="AH3017" s="6"/>
    </row>
    <row r="3018" spans="34:34" s="1" customFormat="1" x14ac:dyDescent="0.2">
      <c r="AH3018" s="6"/>
    </row>
    <row r="3019" spans="34:34" s="1" customFormat="1" x14ac:dyDescent="0.2">
      <c r="AH3019" s="6"/>
    </row>
    <row r="3020" spans="34:34" s="1" customFormat="1" x14ac:dyDescent="0.2">
      <c r="AH3020" s="6"/>
    </row>
    <row r="3021" spans="34:34" s="1" customFormat="1" x14ac:dyDescent="0.2">
      <c r="AH3021" s="6"/>
    </row>
    <row r="3022" spans="34:34" s="1" customFormat="1" x14ac:dyDescent="0.2">
      <c r="AH3022" s="6"/>
    </row>
    <row r="3023" spans="34:34" s="1" customFormat="1" x14ac:dyDescent="0.2">
      <c r="AH3023" s="6"/>
    </row>
    <row r="3024" spans="34:34" s="1" customFormat="1" x14ac:dyDescent="0.2">
      <c r="AH3024" s="6"/>
    </row>
    <row r="3025" spans="34:34" s="1" customFormat="1" x14ac:dyDescent="0.2">
      <c r="AH3025" s="6"/>
    </row>
    <row r="3026" spans="34:34" s="1" customFormat="1" x14ac:dyDescent="0.2">
      <c r="AH3026" s="6"/>
    </row>
    <row r="3027" spans="34:34" s="1" customFormat="1" x14ac:dyDescent="0.2">
      <c r="AH3027" s="6"/>
    </row>
    <row r="3028" spans="34:34" s="1" customFormat="1" x14ac:dyDescent="0.2">
      <c r="AH3028" s="6"/>
    </row>
    <row r="3029" spans="34:34" s="1" customFormat="1" x14ac:dyDescent="0.2">
      <c r="AH3029" s="6"/>
    </row>
    <row r="3030" spans="34:34" s="1" customFormat="1" x14ac:dyDescent="0.2">
      <c r="AH3030" s="6"/>
    </row>
    <row r="3031" spans="34:34" s="1" customFormat="1" x14ac:dyDescent="0.2">
      <c r="AH3031" s="6"/>
    </row>
    <row r="3032" spans="34:34" s="1" customFormat="1" x14ac:dyDescent="0.2">
      <c r="AH3032" s="6"/>
    </row>
    <row r="3033" spans="34:34" s="1" customFormat="1" x14ac:dyDescent="0.2">
      <c r="AH3033" s="6"/>
    </row>
    <row r="3034" spans="34:34" s="1" customFormat="1" x14ac:dyDescent="0.2">
      <c r="AH3034" s="6"/>
    </row>
    <row r="3035" spans="34:34" s="1" customFormat="1" x14ac:dyDescent="0.2">
      <c r="AH3035" s="6"/>
    </row>
    <row r="3036" spans="34:34" s="1" customFormat="1" x14ac:dyDescent="0.2">
      <c r="AH3036" s="6"/>
    </row>
    <row r="3037" spans="34:34" s="1" customFormat="1" x14ac:dyDescent="0.2">
      <c r="AH3037" s="6"/>
    </row>
    <row r="3038" spans="34:34" s="1" customFormat="1" x14ac:dyDescent="0.2">
      <c r="AH3038" s="6"/>
    </row>
    <row r="3039" spans="34:34" s="1" customFormat="1" x14ac:dyDescent="0.2">
      <c r="AH3039" s="6"/>
    </row>
    <row r="3040" spans="34:34" s="1" customFormat="1" x14ac:dyDescent="0.2">
      <c r="AH3040" s="6"/>
    </row>
    <row r="3041" spans="34:34" s="1" customFormat="1" x14ac:dyDescent="0.2">
      <c r="AH3041" s="6"/>
    </row>
    <row r="3042" spans="34:34" s="1" customFormat="1" x14ac:dyDescent="0.2">
      <c r="AH3042" s="6"/>
    </row>
    <row r="3043" spans="34:34" s="1" customFormat="1" x14ac:dyDescent="0.2">
      <c r="AH3043" s="6"/>
    </row>
    <row r="3044" spans="34:34" s="1" customFormat="1" x14ac:dyDescent="0.2">
      <c r="AH3044" s="6"/>
    </row>
    <row r="3045" spans="34:34" s="1" customFormat="1" x14ac:dyDescent="0.2">
      <c r="AH3045" s="6"/>
    </row>
    <row r="3046" spans="34:34" s="1" customFormat="1" x14ac:dyDescent="0.2">
      <c r="AH3046" s="6"/>
    </row>
    <row r="3047" spans="34:34" s="1" customFormat="1" x14ac:dyDescent="0.2">
      <c r="AH3047" s="6"/>
    </row>
    <row r="3048" spans="34:34" s="1" customFormat="1" x14ac:dyDescent="0.2">
      <c r="AH3048" s="6"/>
    </row>
    <row r="3049" spans="34:34" s="1" customFormat="1" x14ac:dyDescent="0.2">
      <c r="AH3049" s="6"/>
    </row>
    <row r="3050" spans="34:34" s="1" customFormat="1" x14ac:dyDescent="0.2">
      <c r="AH3050" s="6"/>
    </row>
    <row r="3051" spans="34:34" s="1" customFormat="1" x14ac:dyDescent="0.2">
      <c r="AH3051" s="6"/>
    </row>
    <row r="3052" spans="34:34" s="1" customFormat="1" x14ac:dyDescent="0.2">
      <c r="AH3052" s="6"/>
    </row>
    <row r="3053" spans="34:34" s="1" customFormat="1" x14ac:dyDescent="0.2">
      <c r="AH3053" s="6"/>
    </row>
    <row r="3054" spans="34:34" s="1" customFormat="1" x14ac:dyDescent="0.2">
      <c r="AH3054" s="6"/>
    </row>
    <row r="3055" spans="34:34" s="1" customFormat="1" x14ac:dyDescent="0.2">
      <c r="AH3055" s="6"/>
    </row>
    <row r="3056" spans="34:34" s="1" customFormat="1" x14ac:dyDescent="0.2">
      <c r="AH3056" s="6"/>
    </row>
    <row r="3057" spans="34:34" s="1" customFormat="1" x14ac:dyDescent="0.2">
      <c r="AH3057" s="6"/>
    </row>
    <row r="3058" spans="34:34" s="1" customFormat="1" x14ac:dyDescent="0.2">
      <c r="AH3058" s="6"/>
    </row>
    <row r="3059" spans="34:34" s="1" customFormat="1" x14ac:dyDescent="0.2">
      <c r="AH3059" s="6"/>
    </row>
    <row r="3060" spans="34:34" s="1" customFormat="1" x14ac:dyDescent="0.2">
      <c r="AH3060" s="6"/>
    </row>
    <row r="3061" spans="34:34" s="1" customFormat="1" x14ac:dyDescent="0.2">
      <c r="AH3061" s="6"/>
    </row>
    <row r="3062" spans="34:34" s="1" customFormat="1" x14ac:dyDescent="0.2">
      <c r="AH3062" s="6"/>
    </row>
    <row r="3063" spans="34:34" s="1" customFormat="1" x14ac:dyDescent="0.2">
      <c r="AH3063" s="6"/>
    </row>
    <row r="3064" spans="34:34" s="1" customFormat="1" x14ac:dyDescent="0.2">
      <c r="AH3064" s="6"/>
    </row>
    <row r="3065" spans="34:34" s="1" customFormat="1" x14ac:dyDescent="0.2">
      <c r="AH3065" s="6"/>
    </row>
    <row r="3066" spans="34:34" s="1" customFormat="1" x14ac:dyDescent="0.2">
      <c r="AH3066" s="6"/>
    </row>
    <row r="3067" spans="34:34" s="1" customFormat="1" x14ac:dyDescent="0.2">
      <c r="AH3067" s="6"/>
    </row>
    <row r="3068" spans="34:34" s="1" customFormat="1" x14ac:dyDescent="0.2">
      <c r="AH3068" s="6"/>
    </row>
    <row r="3069" spans="34:34" s="1" customFormat="1" x14ac:dyDescent="0.2">
      <c r="AH3069" s="6"/>
    </row>
    <row r="3070" spans="34:34" s="1" customFormat="1" x14ac:dyDescent="0.2">
      <c r="AH3070" s="6"/>
    </row>
    <row r="3071" spans="34:34" s="1" customFormat="1" x14ac:dyDescent="0.2">
      <c r="AH3071" s="6"/>
    </row>
    <row r="3072" spans="34:34" s="1" customFormat="1" x14ac:dyDescent="0.2">
      <c r="AH3072" s="6"/>
    </row>
    <row r="3073" spans="34:34" s="1" customFormat="1" x14ac:dyDescent="0.2">
      <c r="AH3073" s="6"/>
    </row>
    <row r="3074" spans="34:34" s="1" customFormat="1" x14ac:dyDescent="0.2">
      <c r="AH3074" s="6"/>
    </row>
    <row r="3075" spans="34:34" s="1" customFormat="1" x14ac:dyDescent="0.2">
      <c r="AH3075" s="6"/>
    </row>
    <row r="3076" spans="34:34" s="1" customFormat="1" x14ac:dyDescent="0.2">
      <c r="AH3076" s="6"/>
    </row>
    <row r="3077" spans="34:34" s="1" customFormat="1" x14ac:dyDescent="0.2">
      <c r="AH3077" s="6"/>
    </row>
    <row r="3078" spans="34:34" s="1" customFormat="1" x14ac:dyDescent="0.2">
      <c r="AH3078" s="6"/>
    </row>
    <row r="3079" spans="34:34" s="1" customFormat="1" x14ac:dyDescent="0.2">
      <c r="AH3079" s="6"/>
    </row>
    <row r="3080" spans="34:34" s="1" customFormat="1" x14ac:dyDescent="0.2">
      <c r="AH3080" s="6"/>
    </row>
    <row r="3081" spans="34:34" s="1" customFormat="1" x14ac:dyDescent="0.2">
      <c r="AH3081" s="6"/>
    </row>
    <row r="3082" spans="34:34" s="1" customFormat="1" x14ac:dyDescent="0.2">
      <c r="AH3082" s="6"/>
    </row>
    <row r="3083" spans="34:34" s="1" customFormat="1" x14ac:dyDescent="0.2">
      <c r="AH3083" s="6"/>
    </row>
    <row r="3084" spans="34:34" s="1" customFormat="1" x14ac:dyDescent="0.2">
      <c r="AH3084" s="6"/>
    </row>
    <row r="3085" spans="34:34" s="1" customFormat="1" x14ac:dyDescent="0.2">
      <c r="AH3085" s="6"/>
    </row>
    <row r="3086" spans="34:34" s="1" customFormat="1" x14ac:dyDescent="0.2">
      <c r="AH3086" s="6"/>
    </row>
    <row r="3087" spans="34:34" s="1" customFormat="1" x14ac:dyDescent="0.2">
      <c r="AH3087" s="6"/>
    </row>
    <row r="3088" spans="34:34" s="1" customFormat="1" x14ac:dyDescent="0.2">
      <c r="AH3088" s="6"/>
    </row>
    <row r="3089" spans="34:34" s="1" customFormat="1" x14ac:dyDescent="0.2">
      <c r="AH3089" s="6"/>
    </row>
    <row r="3090" spans="34:34" s="1" customFormat="1" x14ac:dyDescent="0.2">
      <c r="AH3090" s="6"/>
    </row>
    <row r="3091" spans="34:34" s="1" customFormat="1" x14ac:dyDescent="0.2">
      <c r="AH3091" s="6"/>
    </row>
    <row r="3092" spans="34:34" s="1" customFormat="1" x14ac:dyDescent="0.2">
      <c r="AH3092" s="6"/>
    </row>
    <row r="3093" spans="34:34" s="1" customFormat="1" x14ac:dyDescent="0.2">
      <c r="AH3093" s="6"/>
    </row>
    <row r="3094" spans="34:34" s="1" customFormat="1" x14ac:dyDescent="0.2">
      <c r="AH3094" s="6"/>
    </row>
    <row r="3095" spans="34:34" s="1" customFormat="1" x14ac:dyDescent="0.2">
      <c r="AH3095" s="6"/>
    </row>
    <row r="3096" spans="34:34" s="1" customFormat="1" x14ac:dyDescent="0.2">
      <c r="AH3096" s="6"/>
    </row>
    <row r="3097" spans="34:34" s="1" customFormat="1" x14ac:dyDescent="0.2">
      <c r="AH3097" s="6"/>
    </row>
    <row r="3098" spans="34:34" s="1" customFormat="1" x14ac:dyDescent="0.2">
      <c r="AH3098" s="6"/>
    </row>
    <row r="3099" spans="34:34" s="1" customFormat="1" x14ac:dyDescent="0.2">
      <c r="AH3099" s="6"/>
    </row>
    <row r="3100" spans="34:34" s="1" customFormat="1" x14ac:dyDescent="0.2">
      <c r="AH3100" s="6"/>
    </row>
    <row r="3101" spans="34:34" s="1" customFormat="1" x14ac:dyDescent="0.2">
      <c r="AH3101" s="6"/>
    </row>
    <row r="3102" spans="34:34" s="1" customFormat="1" x14ac:dyDescent="0.2">
      <c r="AH3102" s="6"/>
    </row>
    <row r="3103" spans="34:34" s="1" customFormat="1" x14ac:dyDescent="0.2">
      <c r="AH3103" s="6"/>
    </row>
    <row r="3104" spans="34:34" s="1" customFormat="1" x14ac:dyDescent="0.2">
      <c r="AH3104" s="6"/>
    </row>
    <row r="3105" spans="34:34" s="1" customFormat="1" x14ac:dyDescent="0.2">
      <c r="AH3105" s="6"/>
    </row>
    <row r="3106" spans="34:34" s="1" customFormat="1" x14ac:dyDescent="0.2">
      <c r="AH3106" s="6"/>
    </row>
    <row r="3107" spans="34:34" s="1" customFormat="1" x14ac:dyDescent="0.2">
      <c r="AH3107" s="6"/>
    </row>
    <row r="3108" spans="34:34" s="1" customFormat="1" x14ac:dyDescent="0.2">
      <c r="AH3108" s="6"/>
    </row>
    <row r="3109" spans="34:34" s="1" customFormat="1" x14ac:dyDescent="0.2">
      <c r="AH3109" s="6"/>
    </row>
    <row r="3110" spans="34:34" s="1" customFormat="1" x14ac:dyDescent="0.2">
      <c r="AH3110" s="6"/>
    </row>
    <row r="3111" spans="34:34" s="1" customFormat="1" x14ac:dyDescent="0.2">
      <c r="AH3111" s="6"/>
    </row>
    <row r="3112" spans="34:34" s="1" customFormat="1" x14ac:dyDescent="0.2">
      <c r="AH3112" s="6"/>
    </row>
    <row r="3113" spans="34:34" s="1" customFormat="1" x14ac:dyDescent="0.2">
      <c r="AH3113" s="6"/>
    </row>
    <row r="3114" spans="34:34" s="1" customFormat="1" x14ac:dyDescent="0.2">
      <c r="AH3114" s="6"/>
    </row>
    <row r="3115" spans="34:34" s="1" customFormat="1" x14ac:dyDescent="0.2">
      <c r="AH3115" s="6"/>
    </row>
    <row r="3116" spans="34:34" s="1" customFormat="1" x14ac:dyDescent="0.2">
      <c r="AH3116" s="6"/>
    </row>
    <row r="3117" spans="34:34" s="1" customFormat="1" x14ac:dyDescent="0.2">
      <c r="AH3117" s="6"/>
    </row>
    <row r="3118" spans="34:34" s="1" customFormat="1" x14ac:dyDescent="0.2">
      <c r="AH3118" s="6"/>
    </row>
    <row r="3119" spans="34:34" s="1" customFormat="1" x14ac:dyDescent="0.2">
      <c r="AH3119" s="6"/>
    </row>
    <row r="3120" spans="34:34" s="1" customFormat="1" x14ac:dyDescent="0.2">
      <c r="AH3120" s="6"/>
    </row>
    <row r="3121" spans="34:34" s="1" customFormat="1" x14ac:dyDescent="0.2">
      <c r="AH3121" s="6"/>
    </row>
    <row r="3122" spans="34:34" s="1" customFormat="1" x14ac:dyDescent="0.2">
      <c r="AH3122" s="6"/>
    </row>
    <row r="3123" spans="34:34" s="1" customFormat="1" x14ac:dyDescent="0.2">
      <c r="AH3123" s="6"/>
    </row>
    <row r="3124" spans="34:34" s="1" customFormat="1" x14ac:dyDescent="0.2">
      <c r="AH3124" s="6"/>
    </row>
    <row r="3125" spans="34:34" s="1" customFormat="1" x14ac:dyDescent="0.2">
      <c r="AH3125" s="6"/>
    </row>
    <row r="3126" spans="34:34" s="1" customFormat="1" x14ac:dyDescent="0.2">
      <c r="AH3126" s="6"/>
    </row>
    <row r="3127" spans="34:34" s="1" customFormat="1" x14ac:dyDescent="0.2">
      <c r="AH3127" s="6"/>
    </row>
    <row r="3128" spans="34:34" s="1" customFormat="1" x14ac:dyDescent="0.2">
      <c r="AH3128" s="6"/>
    </row>
    <row r="3129" spans="34:34" s="1" customFormat="1" x14ac:dyDescent="0.2">
      <c r="AH3129" s="6"/>
    </row>
    <row r="3130" spans="34:34" s="1" customFormat="1" x14ac:dyDescent="0.2">
      <c r="AH3130" s="6"/>
    </row>
    <row r="3131" spans="34:34" s="1" customFormat="1" x14ac:dyDescent="0.2">
      <c r="AH3131" s="6"/>
    </row>
    <row r="3132" spans="34:34" s="1" customFormat="1" x14ac:dyDescent="0.2">
      <c r="AH3132" s="6"/>
    </row>
    <row r="3133" spans="34:34" s="1" customFormat="1" x14ac:dyDescent="0.2">
      <c r="AH3133" s="6"/>
    </row>
    <row r="3134" spans="34:34" s="1" customFormat="1" x14ac:dyDescent="0.2">
      <c r="AH3134" s="6"/>
    </row>
    <row r="3135" spans="34:34" s="1" customFormat="1" x14ac:dyDescent="0.2">
      <c r="AH3135" s="6"/>
    </row>
    <row r="3136" spans="34:34" s="1" customFormat="1" x14ac:dyDescent="0.2">
      <c r="AH3136" s="6"/>
    </row>
    <row r="3137" spans="34:34" s="1" customFormat="1" x14ac:dyDescent="0.2">
      <c r="AH3137" s="6"/>
    </row>
    <row r="3138" spans="34:34" s="1" customFormat="1" x14ac:dyDescent="0.2">
      <c r="AH3138" s="6"/>
    </row>
    <row r="3139" spans="34:34" s="1" customFormat="1" x14ac:dyDescent="0.2">
      <c r="AH3139" s="6"/>
    </row>
    <row r="3140" spans="34:34" s="1" customFormat="1" x14ac:dyDescent="0.2">
      <c r="AH3140" s="6"/>
    </row>
    <row r="3141" spans="34:34" s="1" customFormat="1" x14ac:dyDescent="0.2">
      <c r="AH3141" s="6"/>
    </row>
    <row r="3142" spans="34:34" s="1" customFormat="1" x14ac:dyDescent="0.2">
      <c r="AH3142" s="6"/>
    </row>
    <row r="3143" spans="34:34" s="1" customFormat="1" x14ac:dyDescent="0.2">
      <c r="AH3143" s="6"/>
    </row>
    <row r="3144" spans="34:34" s="1" customFormat="1" x14ac:dyDescent="0.2">
      <c r="AH3144" s="6"/>
    </row>
    <row r="3145" spans="34:34" s="1" customFormat="1" x14ac:dyDescent="0.2">
      <c r="AH3145" s="6"/>
    </row>
    <row r="3146" spans="34:34" s="1" customFormat="1" x14ac:dyDescent="0.2">
      <c r="AH3146" s="6"/>
    </row>
    <row r="3147" spans="34:34" s="1" customFormat="1" x14ac:dyDescent="0.2">
      <c r="AH3147" s="6"/>
    </row>
    <row r="3148" spans="34:34" s="1" customFormat="1" x14ac:dyDescent="0.2">
      <c r="AH3148" s="6"/>
    </row>
    <row r="3149" spans="34:34" s="1" customFormat="1" x14ac:dyDescent="0.2">
      <c r="AH3149" s="6"/>
    </row>
    <row r="3150" spans="34:34" s="1" customFormat="1" x14ac:dyDescent="0.2">
      <c r="AH3150" s="6"/>
    </row>
    <row r="3151" spans="34:34" s="1" customFormat="1" x14ac:dyDescent="0.2">
      <c r="AH3151" s="6"/>
    </row>
    <row r="3152" spans="34:34" s="1" customFormat="1" x14ac:dyDescent="0.2">
      <c r="AH3152" s="6"/>
    </row>
    <row r="3153" spans="34:34" s="1" customFormat="1" x14ac:dyDescent="0.2">
      <c r="AH3153" s="6"/>
    </row>
    <row r="3154" spans="34:34" s="1" customFormat="1" x14ac:dyDescent="0.2">
      <c r="AH3154" s="6"/>
    </row>
    <row r="3155" spans="34:34" s="1" customFormat="1" x14ac:dyDescent="0.2">
      <c r="AH3155" s="6"/>
    </row>
    <row r="3156" spans="34:34" s="1" customFormat="1" x14ac:dyDescent="0.2">
      <c r="AH3156" s="6"/>
    </row>
    <row r="3157" spans="34:34" s="1" customFormat="1" x14ac:dyDescent="0.2">
      <c r="AH3157" s="6"/>
    </row>
    <row r="3158" spans="34:34" s="1" customFormat="1" x14ac:dyDescent="0.2">
      <c r="AH3158" s="6"/>
    </row>
    <row r="3159" spans="34:34" s="1" customFormat="1" x14ac:dyDescent="0.2">
      <c r="AH3159" s="6"/>
    </row>
    <row r="3160" spans="34:34" s="1" customFormat="1" x14ac:dyDescent="0.2">
      <c r="AH3160" s="6"/>
    </row>
    <row r="3161" spans="34:34" s="1" customFormat="1" x14ac:dyDescent="0.2">
      <c r="AH3161" s="6"/>
    </row>
    <row r="3162" spans="34:34" s="1" customFormat="1" x14ac:dyDescent="0.2">
      <c r="AH3162" s="6"/>
    </row>
    <row r="3163" spans="34:34" s="1" customFormat="1" x14ac:dyDescent="0.2">
      <c r="AH3163" s="6"/>
    </row>
    <row r="3164" spans="34:34" s="1" customFormat="1" x14ac:dyDescent="0.2">
      <c r="AH3164" s="6"/>
    </row>
    <row r="3165" spans="34:34" s="1" customFormat="1" x14ac:dyDescent="0.2">
      <c r="AH3165" s="6"/>
    </row>
    <row r="3166" spans="34:34" s="1" customFormat="1" x14ac:dyDescent="0.2">
      <c r="AH3166" s="6"/>
    </row>
    <row r="3167" spans="34:34" s="1" customFormat="1" x14ac:dyDescent="0.2">
      <c r="AH3167" s="6"/>
    </row>
    <row r="3168" spans="34:34" s="1" customFormat="1" x14ac:dyDescent="0.2">
      <c r="AH3168" s="6"/>
    </row>
    <row r="3169" spans="34:34" s="1" customFormat="1" x14ac:dyDescent="0.2">
      <c r="AH3169" s="6"/>
    </row>
    <row r="3170" spans="34:34" s="1" customFormat="1" x14ac:dyDescent="0.2">
      <c r="AH3170" s="6"/>
    </row>
    <row r="3171" spans="34:34" s="1" customFormat="1" x14ac:dyDescent="0.2">
      <c r="AH3171" s="6"/>
    </row>
    <row r="3172" spans="34:34" s="1" customFormat="1" x14ac:dyDescent="0.2">
      <c r="AH3172" s="6"/>
    </row>
    <row r="3173" spans="34:34" s="1" customFormat="1" x14ac:dyDescent="0.2">
      <c r="AH3173" s="6"/>
    </row>
    <row r="3174" spans="34:34" s="1" customFormat="1" x14ac:dyDescent="0.2">
      <c r="AH3174" s="6"/>
    </row>
    <row r="3175" spans="34:34" s="1" customFormat="1" x14ac:dyDescent="0.2">
      <c r="AH3175" s="6"/>
    </row>
    <row r="3176" spans="34:34" s="1" customFormat="1" x14ac:dyDescent="0.2">
      <c r="AH3176" s="6"/>
    </row>
    <row r="3177" spans="34:34" s="1" customFormat="1" x14ac:dyDescent="0.2">
      <c r="AH3177" s="6"/>
    </row>
    <row r="3178" spans="34:34" s="1" customFormat="1" x14ac:dyDescent="0.2">
      <c r="AH3178" s="6"/>
    </row>
    <row r="3179" spans="34:34" s="1" customFormat="1" x14ac:dyDescent="0.2">
      <c r="AH3179" s="6"/>
    </row>
    <row r="3180" spans="34:34" s="1" customFormat="1" x14ac:dyDescent="0.2">
      <c r="AH3180" s="6"/>
    </row>
    <row r="3181" spans="34:34" s="1" customFormat="1" x14ac:dyDescent="0.2">
      <c r="AH3181" s="6"/>
    </row>
    <row r="3182" spans="34:34" s="1" customFormat="1" x14ac:dyDescent="0.2">
      <c r="AH3182" s="6"/>
    </row>
    <row r="3183" spans="34:34" s="1" customFormat="1" x14ac:dyDescent="0.2">
      <c r="AH3183" s="6"/>
    </row>
    <row r="3184" spans="34:34" s="1" customFormat="1" x14ac:dyDescent="0.2">
      <c r="AH3184" s="6"/>
    </row>
    <row r="3185" spans="34:34" s="1" customFormat="1" x14ac:dyDescent="0.2">
      <c r="AH3185" s="6"/>
    </row>
    <row r="3186" spans="34:34" s="1" customFormat="1" x14ac:dyDescent="0.2">
      <c r="AH3186" s="6"/>
    </row>
    <row r="3187" spans="34:34" s="1" customFormat="1" x14ac:dyDescent="0.2">
      <c r="AH3187" s="6"/>
    </row>
    <row r="3188" spans="34:34" s="1" customFormat="1" x14ac:dyDescent="0.2">
      <c r="AH3188" s="6"/>
    </row>
    <row r="3189" spans="34:34" s="1" customFormat="1" x14ac:dyDescent="0.2">
      <c r="AH3189" s="6"/>
    </row>
    <row r="3190" spans="34:34" s="1" customFormat="1" x14ac:dyDescent="0.2">
      <c r="AH3190" s="6"/>
    </row>
    <row r="3191" spans="34:34" s="1" customFormat="1" x14ac:dyDescent="0.2">
      <c r="AH3191" s="6"/>
    </row>
    <row r="3192" spans="34:34" s="1" customFormat="1" x14ac:dyDescent="0.2">
      <c r="AH3192" s="6"/>
    </row>
    <row r="3193" spans="34:34" s="1" customFormat="1" x14ac:dyDescent="0.2">
      <c r="AH3193" s="6"/>
    </row>
    <row r="3194" spans="34:34" s="1" customFormat="1" x14ac:dyDescent="0.2">
      <c r="AH3194" s="6"/>
    </row>
    <row r="3195" spans="34:34" s="1" customFormat="1" x14ac:dyDescent="0.2">
      <c r="AH3195" s="6"/>
    </row>
    <row r="3196" spans="34:34" s="1" customFormat="1" x14ac:dyDescent="0.2">
      <c r="AH3196" s="6"/>
    </row>
    <row r="3197" spans="34:34" s="1" customFormat="1" x14ac:dyDescent="0.2">
      <c r="AH3197" s="6"/>
    </row>
    <row r="3198" spans="34:34" s="1" customFormat="1" x14ac:dyDescent="0.2">
      <c r="AH3198" s="6"/>
    </row>
    <row r="3199" spans="34:34" s="1" customFormat="1" x14ac:dyDescent="0.2">
      <c r="AH3199" s="6"/>
    </row>
    <row r="3200" spans="34:34" s="1" customFormat="1" x14ac:dyDescent="0.2">
      <c r="AH3200" s="6"/>
    </row>
    <row r="3201" spans="34:34" s="1" customFormat="1" x14ac:dyDescent="0.2">
      <c r="AH3201" s="6"/>
    </row>
    <row r="3202" spans="34:34" s="1" customFormat="1" x14ac:dyDescent="0.2">
      <c r="AH3202" s="6"/>
    </row>
    <row r="3203" spans="34:34" s="1" customFormat="1" x14ac:dyDescent="0.2">
      <c r="AH3203" s="6"/>
    </row>
    <row r="3204" spans="34:34" s="1" customFormat="1" x14ac:dyDescent="0.2">
      <c r="AH3204" s="6"/>
    </row>
    <row r="3205" spans="34:34" s="1" customFormat="1" x14ac:dyDescent="0.2">
      <c r="AH3205" s="6"/>
    </row>
    <row r="3206" spans="34:34" s="1" customFormat="1" x14ac:dyDescent="0.2">
      <c r="AH3206" s="6"/>
    </row>
    <row r="3207" spans="34:34" s="1" customFormat="1" x14ac:dyDescent="0.2">
      <c r="AH3207" s="6"/>
    </row>
    <row r="3208" spans="34:34" s="1" customFormat="1" x14ac:dyDescent="0.2">
      <c r="AH3208" s="6"/>
    </row>
    <row r="3209" spans="34:34" s="1" customFormat="1" x14ac:dyDescent="0.2">
      <c r="AH3209" s="6"/>
    </row>
    <row r="3210" spans="34:34" s="1" customFormat="1" x14ac:dyDescent="0.2">
      <c r="AH3210" s="6"/>
    </row>
    <row r="3211" spans="34:34" s="1" customFormat="1" x14ac:dyDescent="0.2">
      <c r="AH3211" s="6"/>
    </row>
    <row r="3212" spans="34:34" s="1" customFormat="1" x14ac:dyDescent="0.2">
      <c r="AH3212" s="6"/>
    </row>
    <row r="3213" spans="34:34" s="1" customFormat="1" x14ac:dyDescent="0.2">
      <c r="AH3213" s="6"/>
    </row>
    <row r="3214" spans="34:34" s="1" customFormat="1" x14ac:dyDescent="0.2">
      <c r="AH3214" s="6"/>
    </row>
    <row r="3215" spans="34:34" s="1" customFormat="1" x14ac:dyDescent="0.2">
      <c r="AH3215" s="6"/>
    </row>
    <row r="3216" spans="34:34" s="1" customFormat="1" x14ac:dyDescent="0.2">
      <c r="AH3216" s="6"/>
    </row>
    <row r="3217" spans="34:34" s="1" customFormat="1" x14ac:dyDescent="0.2">
      <c r="AH3217" s="6"/>
    </row>
    <row r="3218" spans="34:34" s="1" customFormat="1" x14ac:dyDescent="0.2">
      <c r="AH3218" s="6"/>
    </row>
    <row r="3219" spans="34:34" s="1" customFormat="1" x14ac:dyDescent="0.2">
      <c r="AH3219" s="6"/>
    </row>
    <row r="3220" spans="34:34" s="1" customFormat="1" x14ac:dyDescent="0.2">
      <c r="AH3220" s="6"/>
    </row>
    <row r="3221" spans="34:34" s="1" customFormat="1" x14ac:dyDescent="0.2">
      <c r="AH3221" s="6"/>
    </row>
    <row r="3222" spans="34:34" s="1" customFormat="1" x14ac:dyDescent="0.2">
      <c r="AH3222" s="6"/>
    </row>
    <row r="3223" spans="34:34" s="1" customFormat="1" x14ac:dyDescent="0.2">
      <c r="AH3223" s="6"/>
    </row>
    <row r="3224" spans="34:34" s="1" customFormat="1" x14ac:dyDescent="0.2">
      <c r="AH3224" s="6"/>
    </row>
    <row r="3225" spans="34:34" s="1" customFormat="1" x14ac:dyDescent="0.2">
      <c r="AH3225" s="6"/>
    </row>
    <row r="3226" spans="34:34" s="1" customFormat="1" x14ac:dyDescent="0.2">
      <c r="AH3226" s="6"/>
    </row>
    <row r="3227" spans="34:34" s="1" customFormat="1" x14ac:dyDescent="0.2">
      <c r="AH3227" s="6"/>
    </row>
    <row r="3228" spans="34:34" s="1" customFormat="1" x14ac:dyDescent="0.2">
      <c r="AH3228" s="6"/>
    </row>
    <row r="3229" spans="34:34" s="1" customFormat="1" x14ac:dyDescent="0.2">
      <c r="AH3229" s="6"/>
    </row>
    <row r="3230" spans="34:34" s="1" customFormat="1" x14ac:dyDescent="0.2">
      <c r="AH3230" s="6"/>
    </row>
    <row r="3231" spans="34:34" s="1" customFormat="1" x14ac:dyDescent="0.2">
      <c r="AH3231" s="6"/>
    </row>
    <row r="3232" spans="34:34" s="1" customFormat="1" x14ac:dyDescent="0.2">
      <c r="AH3232" s="6"/>
    </row>
    <row r="3233" spans="34:34" s="1" customFormat="1" x14ac:dyDescent="0.2">
      <c r="AH3233" s="6"/>
    </row>
    <row r="3234" spans="34:34" s="1" customFormat="1" x14ac:dyDescent="0.2">
      <c r="AH3234" s="6"/>
    </row>
    <row r="3235" spans="34:34" s="1" customFormat="1" x14ac:dyDescent="0.2">
      <c r="AH3235" s="6"/>
    </row>
    <row r="3236" spans="34:34" s="1" customFormat="1" x14ac:dyDescent="0.2">
      <c r="AH3236" s="6"/>
    </row>
    <row r="3237" spans="34:34" s="1" customFormat="1" x14ac:dyDescent="0.2">
      <c r="AH3237" s="6"/>
    </row>
    <row r="3238" spans="34:34" s="1" customFormat="1" x14ac:dyDescent="0.2">
      <c r="AH3238" s="6"/>
    </row>
    <row r="3239" spans="34:34" s="1" customFormat="1" x14ac:dyDescent="0.2">
      <c r="AH3239" s="6"/>
    </row>
    <row r="3240" spans="34:34" s="1" customFormat="1" x14ac:dyDescent="0.2">
      <c r="AH3240" s="6"/>
    </row>
    <row r="3241" spans="34:34" s="1" customFormat="1" x14ac:dyDescent="0.2">
      <c r="AH3241" s="6"/>
    </row>
    <row r="3242" spans="34:34" s="1" customFormat="1" x14ac:dyDescent="0.2">
      <c r="AH3242" s="6"/>
    </row>
    <row r="3243" spans="34:34" s="1" customFormat="1" x14ac:dyDescent="0.2">
      <c r="AH3243" s="6"/>
    </row>
    <row r="3244" spans="34:34" s="1" customFormat="1" x14ac:dyDescent="0.2">
      <c r="AH3244" s="6"/>
    </row>
    <row r="3245" spans="34:34" s="1" customFormat="1" x14ac:dyDescent="0.2">
      <c r="AH3245" s="6"/>
    </row>
    <row r="3246" spans="34:34" s="1" customFormat="1" x14ac:dyDescent="0.2">
      <c r="AH3246" s="6"/>
    </row>
    <row r="3247" spans="34:34" s="1" customFormat="1" x14ac:dyDescent="0.2">
      <c r="AH3247" s="6"/>
    </row>
    <row r="3248" spans="34:34" s="1" customFormat="1" x14ac:dyDescent="0.2">
      <c r="AH3248" s="6"/>
    </row>
    <row r="3249" spans="34:34" s="1" customFormat="1" x14ac:dyDescent="0.2">
      <c r="AH3249" s="6"/>
    </row>
    <row r="3250" spans="34:34" s="1" customFormat="1" x14ac:dyDescent="0.2">
      <c r="AH3250" s="6"/>
    </row>
    <row r="3251" spans="34:34" s="1" customFormat="1" x14ac:dyDescent="0.2">
      <c r="AH3251" s="6"/>
    </row>
    <row r="3252" spans="34:34" s="1" customFormat="1" x14ac:dyDescent="0.2">
      <c r="AH3252" s="6"/>
    </row>
    <row r="3253" spans="34:34" s="1" customFormat="1" x14ac:dyDescent="0.2">
      <c r="AH3253" s="6"/>
    </row>
    <row r="3254" spans="34:34" s="1" customFormat="1" x14ac:dyDescent="0.2">
      <c r="AH3254" s="6"/>
    </row>
    <row r="3255" spans="34:34" s="1" customFormat="1" x14ac:dyDescent="0.2">
      <c r="AH3255" s="6"/>
    </row>
    <row r="3256" spans="34:34" s="1" customFormat="1" x14ac:dyDescent="0.2">
      <c r="AH3256" s="6"/>
    </row>
    <row r="3257" spans="34:34" s="1" customFormat="1" x14ac:dyDescent="0.2">
      <c r="AH3257" s="6"/>
    </row>
    <row r="3258" spans="34:34" s="1" customFormat="1" x14ac:dyDescent="0.2">
      <c r="AH3258" s="6"/>
    </row>
    <row r="3259" spans="34:34" s="1" customFormat="1" x14ac:dyDescent="0.2">
      <c r="AH3259" s="6"/>
    </row>
    <row r="3260" spans="34:34" s="1" customFormat="1" x14ac:dyDescent="0.2">
      <c r="AH3260" s="6"/>
    </row>
    <row r="3261" spans="34:34" s="1" customFormat="1" x14ac:dyDescent="0.2">
      <c r="AH3261" s="6"/>
    </row>
    <row r="3262" spans="34:34" s="1" customFormat="1" x14ac:dyDescent="0.2">
      <c r="AH3262" s="6"/>
    </row>
    <row r="3263" spans="34:34" s="1" customFormat="1" x14ac:dyDescent="0.2">
      <c r="AH3263" s="6"/>
    </row>
    <row r="3264" spans="34:34" s="1" customFormat="1" x14ac:dyDescent="0.2">
      <c r="AH3264" s="6"/>
    </row>
    <row r="3265" spans="34:34" s="1" customFormat="1" x14ac:dyDescent="0.2">
      <c r="AH3265" s="6"/>
    </row>
    <row r="3266" spans="34:34" s="1" customFormat="1" x14ac:dyDescent="0.2">
      <c r="AH3266" s="6"/>
    </row>
    <row r="3267" spans="34:34" s="1" customFormat="1" x14ac:dyDescent="0.2">
      <c r="AH3267" s="6"/>
    </row>
    <row r="3268" spans="34:34" s="1" customFormat="1" x14ac:dyDescent="0.2">
      <c r="AH3268" s="6"/>
    </row>
    <row r="3269" spans="34:34" s="1" customFormat="1" x14ac:dyDescent="0.2">
      <c r="AH3269" s="6"/>
    </row>
    <row r="3270" spans="34:34" s="1" customFormat="1" x14ac:dyDescent="0.2">
      <c r="AH3270" s="6"/>
    </row>
    <row r="3271" spans="34:34" s="1" customFormat="1" x14ac:dyDescent="0.2">
      <c r="AH3271" s="6"/>
    </row>
    <row r="3272" spans="34:34" s="1" customFormat="1" x14ac:dyDescent="0.2">
      <c r="AH3272" s="6"/>
    </row>
    <row r="3273" spans="34:34" s="1" customFormat="1" x14ac:dyDescent="0.2">
      <c r="AH3273" s="6"/>
    </row>
    <row r="3274" spans="34:34" s="1" customFormat="1" x14ac:dyDescent="0.2">
      <c r="AH3274" s="6"/>
    </row>
    <row r="3275" spans="34:34" s="1" customFormat="1" x14ac:dyDescent="0.2">
      <c r="AH3275" s="6"/>
    </row>
    <row r="3276" spans="34:34" s="1" customFormat="1" x14ac:dyDescent="0.2">
      <c r="AH3276" s="6"/>
    </row>
    <row r="3277" spans="34:34" s="1" customFormat="1" x14ac:dyDescent="0.2">
      <c r="AH3277" s="6"/>
    </row>
    <row r="3278" spans="34:34" s="1" customFormat="1" x14ac:dyDescent="0.2">
      <c r="AH3278" s="6"/>
    </row>
    <row r="3279" spans="34:34" s="1" customFormat="1" x14ac:dyDescent="0.2">
      <c r="AH3279" s="6"/>
    </row>
    <row r="3280" spans="34:34" s="1" customFormat="1" x14ac:dyDescent="0.2">
      <c r="AH3280" s="6"/>
    </row>
    <row r="3281" spans="34:34" s="1" customFormat="1" x14ac:dyDescent="0.2">
      <c r="AH3281" s="6"/>
    </row>
    <row r="3282" spans="34:34" s="1" customFormat="1" x14ac:dyDescent="0.2">
      <c r="AH3282" s="6"/>
    </row>
    <row r="3283" spans="34:34" s="1" customFormat="1" x14ac:dyDescent="0.2">
      <c r="AH3283" s="6"/>
    </row>
    <row r="3284" spans="34:34" s="1" customFormat="1" x14ac:dyDescent="0.2">
      <c r="AH3284" s="6"/>
    </row>
    <row r="3285" spans="34:34" s="1" customFormat="1" x14ac:dyDescent="0.2">
      <c r="AH3285" s="6"/>
    </row>
    <row r="3286" spans="34:34" s="1" customFormat="1" x14ac:dyDescent="0.2">
      <c r="AH3286" s="6"/>
    </row>
    <row r="3287" spans="34:34" s="1" customFormat="1" x14ac:dyDescent="0.2">
      <c r="AH3287" s="6"/>
    </row>
    <row r="3288" spans="34:34" s="1" customFormat="1" x14ac:dyDescent="0.2">
      <c r="AH3288" s="6"/>
    </row>
    <row r="3289" spans="34:34" s="1" customFormat="1" x14ac:dyDescent="0.2">
      <c r="AH3289" s="6"/>
    </row>
    <row r="3290" spans="34:34" s="1" customFormat="1" x14ac:dyDescent="0.2">
      <c r="AH3290" s="6"/>
    </row>
    <row r="3291" spans="34:34" s="1" customFormat="1" x14ac:dyDescent="0.2">
      <c r="AH3291" s="6"/>
    </row>
    <row r="3292" spans="34:34" s="1" customFormat="1" x14ac:dyDescent="0.2">
      <c r="AH3292" s="6"/>
    </row>
    <row r="3293" spans="34:34" s="1" customFormat="1" x14ac:dyDescent="0.2">
      <c r="AH3293" s="6"/>
    </row>
    <row r="3294" spans="34:34" s="1" customFormat="1" x14ac:dyDescent="0.2">
      <c r="AH3294" s="6"/>
    </row>
    <row r="3295" spans="34:34" s="1" customFormat="1" x14ac:dyDescent="0.2">
      <c r="AH3295" s="6"/>
    </row>
    <row r="3296" spans="34:34" s="1" customFormat="1" x14ac:dyDescent="0.2">
      <c r="AH3296" s="6"/>
    </row>
    <row r="3297" spans="34:34" s="1" customFormat="1" x14ac:dyDescent="0.2">
      <c r="AH3297" s="6"/>
    </row>
    <row r="3298" spans="34:34" s="1" customFormat="1" x14ac:dyDescent="0.2">
      <c r="AH3298" s="6"/>
    </row>
    <row r="3299" spans="34:34" s="1" customFormat="1" x14ac:dyDescent="0.2">
      <c r="AH3299" s="6"/>
    </row>
    <row r="3300" spans="34:34" s="1" customFormat="1" x14ac:dyDescent="0.2">
      <c r="AH3300" s="6"/>
    </row>
    <row r="3301" spans="34:34" s="1" customFormat="1" x14ac:dyDescent="0.2">
      <c r="AH3301" s="6"/>
    </row>
    <row r="3302" spans="34:34" s="1" customFormat="1" x14ac:dyDescent="0.2">
      <c r="AH3302" s="6"/>
    </row>
    <row r="3303" spans="34:34" s="1" customFormat="1" x14ac:dyDescent="0.2">
      <c r="AH3303" s="6"/>
    </row>
    <row r="3304" spans="34:34" s="1" customFormat="1" x14ac:dyDescent="0.2">
      <c r="AH3304" s="6"/>
    </row>
    <row r="3305" spans="34:34" s="1" customFormat="1" x14ac:dyDescent="0.2">
      <c r="AH3305" s="6"/>
    </row>
    <row r="3306" spans="34:34" s="1" customFormat="1" x14ac:dyDescent="0.2">
      <c r="AH3306" s="6"/>
    </row>
    <row r="3307" spans="34:34" s="1" customFormat="1" x14ac:dyDescent="0.2">
      <c r="AH3307" s="6"/>
    </row>
    <row r="3308" spans="34:34" s="1" customFormat="1" x14ac:dyDescent="0.2">
      <c r="AH3308" s="6"/>
    </row>
    <row r="3309" spans="34:34" s="1" customFormat="1" x14ac:dyDescent="0.2">
      <c r="AH3309" s="6"/>
    </row>
    <row r="3310" spans="34:34" s="1" customFormat="1" x14ac:dyDescent="0.2">
      <c r="AH3310" s="6"/>
    </row>
    <row r="3311" spans="34:34" s="1" customFormat="1" x14ac:dyDescent="0.2">
      <c r="AH3311" s="6"/>
    </row>
    <row r="3312" spans="34:34" s="1" customFormat="1" x14ac:dyDescent="0.2">
      <c r="AH3312" s="6"/>
    </row>
    <row r="3313" spans="34:34" s="1" customFormat="1" x14ac:dyDescent="0.2">
      <c r="AH3313" s="6"/>
    </row>
    <row r="3314" spans="34:34" s="1" customFormat="1" x14ac:dyDescent="0.2">
      <c r="AH3314" s="6"/>
    </row>
    <row r="3315" spans="34:34" s="1" customFormat="1" x14ac:dyDescent="0.2">
      <c r="AH3315" s="6"/>
    </row>
    <row r="3316" spans="34:34" s="1" customFormat="1" x14ac:dyDescent="0.2">
      <c r="AH3316" s="6"/>
    </row>
    <row r="3317" spans="34:34" s="1" customFormat="1" x14ac:dyDescent="0.2">
      <c r="AH3317" s="6"/>
    </row>
    <row r="3318" spans="34:34" s="1" customFormat="1" x14ac:dyDescent="0.2">
      <c r="AH3318" s="6"/>
    </row>
    <row r="3319" spans="34:34" s="1" customFormat="1" x14ac:dyDescent="0.2">
      <c r="AH3319" s="6"/>
    </row>
    <row r="3320" spans="34:34" s="1" customFormat="1" x14ac:dyDescent="0.2">
      <c r="AH3320" s="6"/>
    </row>
    <row r="3321" spans="34:34" s="1" customFormat="1" x14ac:dyDescent="0.2">
      <c r="AH3321" s="6"/>
    </row>
    <row r="3322" spans="34:34" s="1" customFormat="1" x14ac:dyDescent="0.2">
      <c r="AH3322" s="6"/>
    </row>
    <row r="3323" spans="34:34" s="1" customFormat="1" x14ac:dyDescent="0.2">
      <c r="AH3323" s="6"/>
    </row>
    <row r="3324" spans="34:34" s="1" customFormat="1" x14ac:dyDescent="0.2">
      <c r="AH3324" s="6"/>
    </row>
    <row r="3325" spans="34:34" s="1" customFormat="1" x14ac:dyDescent="0.2">
      <c r="AH3325" s="6"/>
    </row>
    <row r="3326" spans="34:34" s="1" customFormat="1" x14ac:dyDescent="0.2">
      <c r="AH3326" s="6"/>
    </row>
    <row r="3327" spans="34:34" s="1" customFormat="1" x14ac:dyDescent="0.2">
      <c r="AH3327" s="6"/>
    </row>
    <row r="3328" spans="34:34" s="1" customFormat="1" x14ac:dyDescent="0.2">
      <c r="AH3328" s="6"/>
    </row>
    <row r="3329" spans="34:34" s="1" customFormat="1" x14ac:dyDescent="0.2">
      <c r="AH3329" s="6"/>
    </row>
    <row r="3330" spans="34:34" s="1" customFormat="1" x14ac:dyDescent="0.2">
      <c r="AH3330" s="6"/>
    </row>
    <row r="3331" spans="34:34" s="1" customFormat="1" x14ac:dyDescent="0.2">
      <c r="AH3331" s="6"/>
    </row>
    <row r="3332" spans="34:34" s="1" customFormat="1" x14ac:dyDescent="0.2">
      <c r="AH3332" s="6"/>
    </row>
    <row r="3333" spans="34:34" s="1" customFormat="1" x14ac:dyDescent="0.2">
      <c r="AH3333" s="6"/>
    </row>
    <row r="3334" spans="34:34" s="1" customFormat="1" x14ac:dyDescent="0.2">
      <c r="AH3334" s="6"/>
    </row>
    <row r="3335" spans="34:34" s="1" customFormat="1" x14ac:dyDescent="0.2">
      <c r="AH3335" s="6"/>
    </row>
    <row r="3336" spans="34:34" s="1" customFormat="1" x14ac:dyDescent="0.2">
      <c r="AH3336" s="6"/>
    </row>
    <row r="3337" spans="34:34" s="1" customFormat="1" x14ac:dyDescent="0.2">
      <c r="AH3337" s="6"/>
    </row>
    <row r="3338" spans="34:34" s="1" customFormat="1" x14ac:dyDescent="0.2">
      <c r="AH3338" s="6"/>
    </row>
    <row r="3339" spans="34:34" s="1" customFormat="1" x14ac:dyDescent="0.2">
      <c r="AH3339" s="6"/>
    </row>
    <row r="3340" spans="34:34" s="1" customFormat="1" x14ac:dyDescent="0.2">
      <c r="AH3340" s="6"/>
    </row>
    <row r="3341" spans="34:34" s="1" customFormat="1" x14ac:dyDescent="0.2">
      <c r="AH3341" s="6"/>
    </row>
    <row r="3342" spans="34:34" s="1" customFormat="1" x14ac:dyDescent="0.2">
      <c r="AH3342" s="6"/>
    </row>
    <row r="3343" spans="34:34" s="1" customFormat="1" x14ac:dyDescent="0.2">
      <c r="AH3343" s="6"/>
    </row>
    <row r="3344" spans="34:34" s="1" customFormat="1" x14ac:dyDescent="0.2">
      <c r="AH3344" s="6"/>
    </row>
    <row r="3345" spans="34:34" s="1" customFormat="1" x14ac:dyDescent="0.2">
      <c r="AH3345" s="6"/>
    </row>
    <row r="3346" spans="34:34" s="1" customFormat="1" x14ac:dyDescent="0.2">
      <c r="AH3346" s="6"/>
    </row>
    <row r="3347" spans="34:34" s="1" customFormat="1" x14ac:dyDescent="0.2">
      <c r="AH3347" s="6"/>
    </row>
    <row r="3348" spans="34:34" s="1" customFormat="1" x14ac:dyDescent="0.2">
      <c r="AH3348" s="6"/>
    </row>
    <row r="3349" spans="34:34" s="1" customFormat="1" x14ac:dyDescent="0.2">
      <c r="AH3349" s="6"/>
    </row>
    <row r="3350" spans="34:34" s="1" customFormat="1" x14ac:dyDescent="0.2">
      <c r="AH3350" s="6"/>
    </row>
    <row r="3351" spans="34:34" s="1" customFormat="1" x14ac:dyDescent="0.2">
      <c r="AH3351" s="6"/>
    </row>
    <row r="3352" spans="34:34" s="1" customFormat="1" x14ac:dyDescent="0.2">
      <c r="AH3352" s="6"/>
    </row>
    <row r="3353" spans="34:34" s="1" customFormat="1" x14ac:dyDescent="0.2">
      <c r="AH3353" s="6"/>
    </row>
    <row r="3354" spans="34:34" s="1" customFormat="1" x14ac:dyDescent="0.2">
      <c r="AH3354" s="6"/>
    </row>
    <row r="3355" spans="34:34" s="1" customFormat="1" x14ac:dyDescent="0.2">
      <c r="AH3355" s="6"/>
    </row>
    <row r="3356" spans="34:34" s="1" customFormat="1" x14ac:dyDescent="0.2">
      <c r="AH3356" s="6"/>
    </row>
    <row r="3357" spans="34:34" s="1" customFormat="1" x14ac:dyDescent="0.2">
      <c r="AH3357" s="6"/>
    </row>
    <row r="3358" spans="34:34" s="1" customFormat="1" x14ac:dyDescent="0.2">
      <c r="AH3358" s="6"/>
    </row>
    <row r="3359" spans="34:34" s="1" customFormat="1" x14ac:dyDescent="0.2">
      <c r="AH3359" s="6"/>
    </row>
    <row r="3360" spans="34:34" s="1" customFormat="1" x14ac:dyDescent="0.2">
      <c r="AH3360" s="6"/>
    </row>
    <row r="3361" spans="34:34" s="1" customFormat="1" x14ac:dyDescent="0.2">
      <c r="AH3361" s="6"/>
    </row>
    <row r="3362" spans="34:34" s="1" customFormat="1" x14ac:dyDescent="0.2">
      <c r="AH3362" s="6"/>
    </row>
    <row r="3363" spans="34:34" s="1" customFormat="1" x14ac:dyDescent="0.2">
      <c r="AH3363" s="6"/>
    </row>
    <row r="3364" spans="34:34" s="1" customFormat="1" x14ac:dyDescent="0.2">
      <c r="AH3364" s="6"/>
    </row>
    <row r="3365" spans="34:34" s="1" customFormat="1" x14ac:dyDescent="0.2">
      <c r="AH3365" s="6"/>
    </row>
    <row r="3366" spans="34:34" s="1" customFormat="1" x14ac:dyDescent="0.2">
      <c r="AH3366" s="6"/>
    </row>
    <row r="3367" spans="34:34" s="1" customFormat="1" x14ac:dyDescent="0.2">
      <c r="AH3367" s="6"/>
    </row>
    <row r="3368" spans="34:34" s="1" customFormat="1" x14ac:dyDescent="0.2">
      <c r="AH3368" s="6"/>
    </row>
    <row r="3369" spans="34:34" s="1" customFormat="1" x14ac:dyDescent="0.2">
      <c r="AH3369" s="6"/>
    </row>
    <row r="3370" spans="34:34" s="1" customFormat="1" x14ac:dyDescent="0.2">
      <c r="AH3370" s="6"/>
    </row>
    <row r="3371" spans="34:34" s="1" customFormat="1" x14ac:dyDescent="0.2">
      <c r="AH3371" s="6"/>
    </row>
    <row r="3372" spans="34:34" s="1" customFormat="1" x14ac:dyDescent="0.2">
      <c r="AH3372" s="6"/>
    </row>
    <row r="3373" spans="34:34" s="1" customFormat="1" x14ac:dyDescent="0.2">
      <c r="AH3373" s="6"/>
    </row>
    <row r="3374" spans="34:34" s="1" customFormat="1" x14ac:dyDescent="0.2">
      <c r="AH3374" s="6"/>
    </row>
    <row r="3375" spans="34:34" s="1" customFormat="1" x14ac:dyDescent="0.2">
      <c r="AH3375" s="6"/>
    </row>
    <row r="3376" spans="34:34" s="1" customFormat="1" x14ac:dyDescent="0.2">
      <c r="AH3376" s="6"/>
    </row>
    <row r="3377" spans="34:34" s="1" customFormat="1" x14ac:dyDescent="0.2">
      <c r="AH3377" s="6"/>
    </row>
    <row r="3378" spans="34:34" s="1" customFormat="1" x14ac:dyDescent="0.2">
      <c r="AH3378" s="6"/>
    </row>
    <row r="3379" spans="34:34" s="1" customFormat="1" x14ac:dyDescent="0.2">
      <c r="AH3379" s="6"/>
    </row>
    <row r="3380" spans="34:34" s="1" customFormat="1" x14ac:dyDescent="0.2">
      <c r="AH3380" s="6"/>
    </row>
    <row r="3381" spans="34:34" s="1" customFormat="1" x14ac:dyDescent="0.2">
      <c r="AH3381" s="6"/>
    </row>
    <row r="3382" spans="34:34" s="1" customFormat="1" x14ac:dyDescent="0.2">
      <c r="AH3382" s="6"/>
    </row>
    <row r="3383" spans="34:34" s="1" customFormat="1" x14ac:dyDescent="0.2">
      <c r="AH3383" s="6"/>
    </row>
    <row r="3384" spans="34:34" s="1" customFormat="1" x14ac:dyDescent="0.2">
      <c r="AH3384" s="6"/>
    </row>
    <row r="3385" spans="34:34" s="1" customFormat="1" x14ac:dyDescent="0.2">
      <c r="AH3385" s="6"/>
    </row>
    <row r="3386" spans="34:34" s="1" customFormat="1" x14ac:dyDescent="0.2">
      <c r="AH3386" s="6"/>
    </row>
    <row r="3387" spans="34:34" s="1" customFormat="1" x14ac:dyDescent="0.2">
      <c r="AH3387" s="6"/>
    </row>
    <row r="3388" spans="34:34" s="1" customFormat="1" x14ac:dyDescent="0.2">
      <c r="AH3388" s="6"/>
    </row>
    <row r="3389" spans="34:34" s="1" customFormat="1" x14ac:dyDescent="0.2">
      <c r="AH3389" s="6"/>
    </row>
    <row r="3390" spans="34:34" s="1" customFormat="1" x14ac:dyDescent="0.2">
      <c r="AH3390" s="6"/>
    </row>
    <row r="3391" spans="34:34" s="1" customFormat="1" x14ac:dyDescent="0.2">
      <c r="AH3391" s="6"/>
    </row>
    <row r="3392" spans="34:34" s="1" customFormat="1" x14ac:dyDescent="0.2">
      <c r="AH3392" s="6"/>
    </row>
    <row r="3393" spans="34:34" s="1" customFormat="1" x14ac:dyDescent="0.2">
      <c r="AH3393" s="6"/>
    </row>
    <row r="3394" spans="34:34" s="1" customFormat="1" x14ac:dyDescent="0.2">
      <c r="AH3394" s="6"/>
    </row>
    <row r="3395" spans="34:34" s="1" customFormat="1" x14ac:dyDescent="0.2">
      <c r="AH3395" s="6"/>
    </row>
    <row r="3396" spans="34:34" s="1" customFormat="1" x14ac:dyDescent="0.2">
      <c r="AH3396" s="6"/>
    </row>
    <row r="3397" spans="34:34" s="1" customFormat="1" x14ac:dyDescent="0.2">
      <c r="AH3397" s="6"/>
    </row>
    <row r="3398" spans="34:34" s="1" customFormat="1" x14ac:dyDescent="0.2">
      <c r="AH3398" s="6"/>
    </row>
    <row r="3399" spans="34:34" s="1" customFormat="1" x14ac:dyDescent="0.2">
      <c r="AH3399" s="6"/>
    </row>
    <row r="3400" spans="34:34" s="1" customFormat="1" x14ac:dyDescent="0.2">
      <c r="AH3400" s="6"/>
    </row>
    <row r="3401" spans="34:34" s="1" customFormat="1" x14ac:dyDescent="0.2">
      <c r="AH3401" s="6"/>
    </row>
    <row r="3402" spans="34:34" s="1" customFormat="1" x14ac:dyDescent="0.2">
      <c r="AH3402" s="6"/>
    </row>
    <row r="3403" spans="34:34" s="1" customFormat="1" x14ac:dyDescent="0.2">
      <c r="AH3403" s="6"/>
    </row>
    <row r="3404" spans="34:34" s="1" customFormat="1" x14ac:dyDescent="0.2">
      <c r="AH3404" s="6"/>
    </row>
    <row r="3405" spans="34:34" s="1" customFormat="1" x14ac:dyDescent="0.2">
      <c r="AH3405" s="6"/>
    </row>
    <row r="3406" spans="34:34" s="1" customFormat="1" x14ac:dyDescent="0.2">
      <c r="AH3406" s="6"/>
    </row>
    <row r="3407" spans="34:34" s="1" customFormat="1" x14ac:dyDescent="0.2">
      <c r="AH3407" s="6"/>
    </row>
    <row r="3408" spans="34:34" s="1" customFormat="1" x14ac:dyDescent="0.2">
      <c r="AH3408" s="6"/>
    </row>
    <row r="3409" spans="34:34" s="1" customFormat="1" x14ac:dyDescent="0.2">
      <c r="AH3409" s="6"/>
    </row>
    <row r="3410" spans="34:34" s="1" customFormat="1" x14ac:dyDescent="0.2">
      <c r="AH3410" s="6"/>
    </row>
    <row r="3411" spans="34:34" s="1" customFormat="1" x14ac:dyDescent="0.2">
      <c r="AH3411" s="6"/>
    </row>
    <row r="3412" spans="34:34" s="1" customFormat="1" x14ac:dyDescent="0.2">
      <c r="AH3412" s="6"/>
    </row>
    <row r="3413" spans="34:34" s="1" customFormat="1" x14ac:dyDescent="0.2">
      <c r="AH3413" s="6"/>
    </row>
    <row r="3414" spans="34:34" s="1" customFormat="1" x14ac:dyDescent="0.2">
      <c r="AH3414" s="6"/>
    </row>
    <row r="3415" spans="34:34" s="1" customFormat="1" x14ac:dyDescent="0.2">
      <c r="AH3415" s="6"/>
    </row>
    <row r="3416" spans="34:34" s="1" customFormat="1" x14ac:dyDescent="0.2">
      <c r="AH3416" s="6"/>
    </row>
    <row r="3417" spans="34:34" s="1" customFormat="1" x14ac:dyDescent="0.2">
      <c r="AH3417" s="6"/>
    </row>
    <row r="3418" spans="34:34" s="1" customFormat="1" x14ac:dyDescent="0.2">
      <c r="AH3418" s="6"/>
    </row>
    <row r="3419" spans="34:34" s="1" customFormat="1" x14ac:dyDescent="0.2">
      <c r="AH3419" s="6"/>
    </row>
    <row r="3420" spans="34:34" s="1" customFormat="1" x14ac:dyDescent="0.2">
      <c r="AH3420" s="6"/>
    </row>
    <row r="3421" spans="34:34" s="1" customFormat="1" x14ac:dyDescent="0.2">
      <c r="AH3421" s="6"/>
    </row>
    <row r="3422" spans="34:34" s="1" customFormat="1" x14ac:dyDescent="0.2">
      <c r="AH3422" s="6"/>
    </row>
    <row r="3423" spans="34:34" s="1" customFormat="1" x14ac:dyDescent="0.2">
      <c r="AH3423" s="6"/>
    </row>
    <row r="3424" spans="34:34" s="1" customFormat="1" x14ac:dyDescent="0.2">
      <c r="AH3424" s="6"/>
    </row>
    <row r="3425" spans="34:34" s="1" customFormat="1" x14ac:dyDescent="0.2">
      <c r="AH3425" s="6"/>
    </row>
    <row r="3426" spans="34:34" s="1" customFormat="1" x14ac:dyDescent="0.2">
      <c r="AH3426" s="6"/>
    </row>
    <row r="3427" spans="34:34" s="1" customFormat="1" x14ac:dyDescent="0.2">
      <c r="AH3427" s="6"/>
    </row>
    <row r="3428" spans="34:34" s="1" customFormat="1" x14ac:dyDescent="0.2">
      <c r="AH3428" s="6"/>
    </row>
    <row r="3429" spans="34:34" s="1" customFormat="1" x14ac:dyDescent="0.2">
      <c r="AH3429" s="6"/>
    </row>
    <row r="3430" spans="34:34" s="1" customFormat="1" x14ac:dyDescent="0.2">
      <c r="AH3430" s="6"/>
    </row>
    <row r="3431" spans="34:34" s="1" customFormat="1" x14ac:dyDescent="0.2">
      <c r="AH3431" s="6"/>
    </row>
    <row r="3432" spans="34:34" s="1" customFormat="1" x14ac:dyDescent="0.2">
      <c r="AH3432" s="6"/>
    </row>
    <row r="3433" spans="34:34" s="1" customFormat="1" x14ac:dyDescent="0.2">
      <c r="AH3433" s="6"/>
    </row>
    <row r="3434" spans="34:34" s="1" customFormat="1" x14ac:dyDescent="0.2">
      <c r="AH3434" s="6"/>
    </row>
    <row r="3435" spans="34:34" s="1" customFormat="1" x14ac:dyDescent="0.2">
      <c r="AH3435" s="6"/>
    </row>
    <row r="3436" spans="34:34" s="1" customFormat="1" x14ac:dyDescent="0.2">
      <c r="AH3436" s="6"/>
    </row>
    <row r="3437" spans="34:34" s="1" customFormat="1" x14ac:dyDescent="0.2">
      <c r="AH3437" s="6"/>
    </row>
    <row r="3438" spans="34:34" s="1" customFormat="1" x14ac:dyDescent="0.2">
      <c r="AH3438" s="6"/>
    </row>
    <row r="3439" spans="34:34" s="1" customFormat="1" x14ac:dyDescent="0.2">
      <c r="AH3439" s="6"/>
    </row>
    <row r="3440" spans="34:34" s="1" customFormat="1" x14ac:dyDescent="0.2">
      <c r="AH3440" s="6"/>
    </row>
    <row r="3441" spans="34:34" s="1" customFormat="1" x14ac:dyDescent="0.2">
      <c r="AH3441" s="6"/>
    </row>
    <row r="3442" spans="34:34" s="1" customFormat="1" x14ac:dyDescent="0.2">
      <c r="AH3442" s="6"/>
    </row>
    <row r="3443" spans="34:34" s="1" customFormat="1" x14ac:dyDescent="0.2">
      <c r="AH3443" s="6"/>
    </row>
    <row r="3444" spans="34:34" s="1" customFormat="1" x14ac:dyDescent="0.2">
      <c r="AH3444" s="6"/>
    </row>
    <row r="3445" spans="34:34" s="1" customFormat="1" x14ac:dyDescent="0.2">
      <c r="AH3445" s="6"/>
    </row>
    <row r="3446" spans="34:34" s="1" customFormat="1" x14ac:dyDescent="0.2">
      <c r="AH3446" s="6"/>
    </row>
    <row r="3447" spans="34:34" s="1" customFormat="1" x14ac:dyDescent="0.2">
      <c r="AH3447" s="6"/>
    </row>
    <row r="3448" spans="34:34" s="1" customFormat="1" x14ac:dyDescent="0.2">
      <c r="AH3448" s="6"/>
    </row>
    <row r="3449" spans="34:34" s="1" customFormat="1" x14ac:dyDescent="0.2">
      <c r="AH3449" s="6"/>
    </row>
    <row r="3450" spans="34:34" s="1" customFormat="1" x14ac:dyDescent="0.2">
      <c r="AH3450" s="6"/>
    </row>
    <row r="3451" spans="34:34" s="1" customFormat="1" x14ac:dyDescent="0.2">
      <c r="AH3451" s="6"/>
    </row>
    <row r="3452" spans="34:34" s="1" customFormat="1" x14ac:dyDescent="0.2">
      <c r="AH3452" s="6"/>
    </row>
    <row r="3453" spans="34:34" s="1" customFormat="1" x14ac:dyDescent="0.2">
      <c r="AH3453" s="6"/>
    </row>
    <row r="3454" spans="34:34" s="1" customFormat="1" x14ac:dyDescent="0.2">
      <c r="AH3454" s="6"/>
    </row>
    <row r="3455" spans="34:34" s="1" customFormat="1" x14ac:dyDescent="0.2">
      <c r="AH3455" s="6"/>
    </row>
    <row r="3456" spans="34:34" s="1" customFormat="1" x14ac:dyDescent="0.2">
      <c r="AH3456" s="6"/>
    </row>
    <row r="3457" spans="34:34" s="1" customFormat="1" x14ac:dyDescent="0.2">
      <c r="AH3457" s="6"/>
    </row>
    <row r="3458" spans="34:34" s="1" customFormat="1" x14ac:dyDescent="0.2">
      <c r="AH3458" s="6"/>
    </row>
    <row r="3459" spans="34:34" s="1" customFormat="1" x14ac:dyDescent="0.2">
      <c r="AH3459" s="6"/>
    </row>
    <row r="3460" spans="34:34" s="1" customFormat="1" x14ac:dyDescent="0.2">
      <c r="AH3460" s="6"/>
    </row>
    <row r="3461" spans="34:34" s="1" customFormat="1" x14ac:dyDescent="0.2">
      <c r="AH3461" s="6"/>
    </row>
    <row r="3462" spans="34:34" s="1" customFormat="1" x14ac:dyDescent="0.2">
      <c r="AH3462" s="6"/>
    </row>
    <row r="3463" spans="34:34" s="1" customFormat="1" x14ac:dyDescent="0.2">
      <c r="AH3463" s="6"/>
    </row>
    <row r="3464" spans="34:34" s="1" customFormat="1" x14ac:dyDescent="0.2">
      <c r="AH3464" s="6"/>
    </row>
    <row r="3465" spans="34:34" s="1" customFormat="1" x14ac:dyDescent="0.2">
      <c r="AH3465" s="6"/>
    </row>
    <row r="3466" spans="34:34" s="1" customFormat="1" x14ac:dyDescent="0.2">
      <c r="AH3466" s="6"/>
    </row>
    <row r="3467" spans="34:34" s="1" customFormat="1" x14ac:dyDescent="0.2">
      <c r="AH3467" s="6"/>
    </row>
    <row r="3468" spans="34:34" s="1" customFormat="1" x14ac:dyDescent="0.2">
      <c r="AH3468" s="6"/>
    </row>
    <row r="3469" spans="34:34" s="1" customFormat="1" x14ac:dyDescent="0.2">
      <c r="AH3469" s="6"/>
    </row>
    <row r="3470" spans="34:34" s="1" customFormat="1" x14ac:dyDescent="0.2">
      <c r="AH3470" s="6"/>
    </row>
    <row r="3471" spans="34:34" s="1" customFormat="1" x14ac:dyDescent="0.2">
      <c r="AH3471" s="6"/>
    </row>
    <row r="3472" spans="34:34" s="1" customFormat="1" x14ac:dyDescent="0.2">
      <c r="AH3472" s="6"/>
    </row>
    <row r="3473" spans="34:34" s="1" customFormat="1" x14ac:dyDescent="0.2">
      <c r="AH3473" s="6"/>
    </row>
    <row r="3474" spans="34:34" s="1" customFormat="1" x14ac:dyDescent="0.2">
      <c r="AH3474" s="6"/>
    </row>
    <row r="3475" spans="34:34" s="1" customFormat="1" x14ac:dyDescent="0.2">
      <c r="AH3475" s="6"/>
    </row>
    <row r="3476" spans="34:34" s="1" customFormat="1" x14ac:dyDescent="0.2">
      <c r="AH3476" s="6"/>
    </row>
    <row r="3477" spans="34:34" s="1" customFormat="1" x14ac:dyDescent="0.2">
      <c r="AH3477" s="6"/>
    </row>
    <row r="3478" spans="34:34" s="1" customFormat="1" x14ac:dyDescent="0.2">
      <c r="AH3478" s="6"/>
    </row>
    <row r="3479" spans="34:34" s="1" customFormat="1" x14ac:dyDescent="0.2">
      <c r="AH3479" s="6"/>
    </row>
    <row r="3480" spans="34:34" s="1" customFormat="1" x14ac:dyDescent="0.2">
      <c r="AH3480" s="6"/>
    </row>
    <row r="3481" spans="34:34" s="1" customFormat="1" x14ac:dyDescent="0.2">
      <c r="AH3481" s="6"/>
    </row>
    <row r="3482" spans="34:34" s="1" customFormat="1" x14ac:dyDescent="0.2">
      <c r="AH3482" s="6"/>
    </row>
    <row r="3483" spans="34:34" s="1" customFormat="1" x14ac:dyDescent="0.2">
      <c r="AH3483" s="6"/>
    </row>
    <row r="3484" spans="34:34" s="1" customFormat="1" x14ac:dyDescent="0.2">
      <c r="AH3484" s="6"/>
    </row>
    <row r="3485" spans="34:34" s="1" customFormat="1" x14ac:dyDescent="0.2">
      <c r="AH3485" s="6"/>
    </row>
    <row r="3486" spans="34:34" s="1" customFormat="1" x14ac:dyDescent="0.2">
      <c r="AH3486" s="6"/>
    </row>
    <row r="3487" spans="34:34" s="1" customFormat="1" x14ac:dyDescent="0.2">
      <c r="AH3487" s="6"/>
    </row>
    <row r="3488" spans="34:34" s="1" customFormat="1" x14ac:dyDescent="0.2">
      <c r="AH3488" s="6"/>
    </row>
    <row r="3489" spans="34:34" s="1" customFormat="1" x14ac:dyDescent="0.2">
      <c r="AH3489" s="6"/>
    </row>
    <row r="3490" spans="34:34" s="1" customFormat="1" x14ac:dyDescent="0.2">
      <c r="AH3490" s="6"/>
    </row>
    <row r="3491" spans="34:34" s="1" customFormat="1" x14ac:dyDescent="0.2">
      <c r="AH3491" s="6"/>
    </row>
    <row r="3492" spans="34:34" s="1" customFormat="1" x14ac:dyDescent="0.2">
      <c r="AH3492" s="6"/>
    </row>
    <row r="3493" spans="34:34" s="1" customFormat="1" x14ac:dyDescent="0.2">
      <c r="AH3493" s="6"/>
    </row>
    <row r="3494" spans="34:34" s="1" customFormat="1" x14ac:dyDescent="0.2">
      <c r="AH3494" s="6"/>
    </row>
    <row r="3495" spans="34:34" s="1" customFormat="1" x14ac:dyDescent="0.2">
      <c r="AH3495" s="6"/>
    </row>
    <row r="3496" spans="34:34" s="1" customFormat="1" x14ac:dyDescent="0.2">
      <c r="AH3496" s="6"/>
    </row>
    <row r="3497" spans="34:34" s="1" customFormat="1" x14ac:dyDescent="0.2">
      <c r="AH3497" s="6"/>
    </row>
    <row r="3498" spans="34:34" s="1" customFormat="1" x14ac:dyDescent="0.2">
      <c r="AH3498" s="6"/>
    </row>
    <row r="3499" spans="34:34" s="1" customFormat="1" x14ac:dyDescent="0.2">
      <c r="AH3499" s="6"/>
    </row>
    <row r="3500" spans="34:34" s="1" customFormat="1" x14ac:dyDescent="0.2">
      <c r="AH3500" s="6"/>
    </row>
    <row r="3501" spans="34:34" s="1" customFormat="1" x14ac:dyDescent="0.2">
      <c r="AH3501" s="6"/>
    </row>
    <row r="3502" spans="34:34" s="1" customFormat="1" x14ac:dyDescent="0.2">
      <c r="AH3502" s="6"/>
    </row>
    <row r="3503" spans="34:34" s="1" customFormat="1" x14ac:dyDescent="0.2">
      <c r="AH3503" s="6"/>
    </row>
    <row r="3504" spans="34:34" s="1" customFormat="1" x14ac:dyDescent="0.2">
      <c r="AH3504" s="6"/>
    </row>
    <row r="3505" spans="34:34" s="1" customFormat="1" x14ac:dyDescent="0.2">
      <c r="AH3505" s="6"/>
    </row>
    <row r="3506" spans="34:34" s="1" customFormat="1" x14ac:dyDescent="0.2">
      <c r="AH3506" s="6"/>
    </row>
    <row r="3507" spans="34:34" s="1" customFormat="1" x14ac:dyDescent="0.2">
      <c r="AH3507" s="6"/>
    </row>
    <row r="3508" spans="34:34" s="1" customFormat="1" x14ac:dyDescent="0.2">
      <c r="AH3508" s="6"/>
    </row>
    <row r="3509" spans="34:34" s="1" customFormat="1" x14ac:dyDescent="0.2">
      <c r="AH3509" s="6"/>
    </row>
    <row r="3510" spans="34:34" s="1" customFormat="1" x14ac:dyDescent="0.2">
      <c r="AH3510" s="6"/>
    </row>
    <row r="3511" spans="34:34" s="1" customFormat="1" x14ac:dyDescent="0.2">
      <c r="AH3511" s="6"/>
    </row>
    <row r="3512" spans="34:34" s="1" customFormat="1" x14ac:dyDescent="0.2">
      <c r="AH3512" s="6"/>
    </row>
    <row r="3513" spans="34:34" s="1" customFormat="1" x14ac:dyDescent="0.2">
      <c r="AH3513" s="6"/>
    </row>
    <row r="3514" spans="34:34" s="1" customFormat="1" x14ac:dyDescent="0.2">
      <c r="AH3514" s="6"/>
    </row>
    <row r="3515" spans="34:34" s="1" customFormat="1" x14ac:dyDescent="0.2">
      <c r="AH3515" s="6"/>
    </row>
    <row r="3516" spans="34:34" s="1" customFormat="1" x14ac:dyDescent="0.2">
      <c r="AH3516" s="6"/>
    </row>
    <row r="3517" spans="34:34" s="1" customFormat="1" x14ac:dyDescent="0.2">
      <c r="AH3517" s="6"/>
    </row>
    <row r="3518" spans="34:34" s="1" customFormat="1" x14ac:dyDescent="0.2">
      <c r="AH3518" s="6"/>
    </row>
    <row r="3519" spans="34:34" s="1" customFormat="1" x14ac:dyDescent="0.2">
      <c r="AH3519" s="6"/>
    </row>
    <row r="3520" spans="34:34" s="1" customFormat="1" x14ac:dyDescent="0.2">
      <c r="AH3520" s="6"/>
    </row>
    <row r="3521" spans="34:34" s="1" customFormat="1" x14ac:dyDescent="0.2">
      <c r="AH3521" s="6"/>
    </row>
    <row r="3522" spans="34:34" s="1" customFormat="1" x14ac:dyDescent="0.2">
      <c r="AH3522" s="6"/>
    </row>
    <row r="3523" spans="34:34" s="1" customFormat="1" x14ac:dyDescent="0.2">
      <c r="AH3523" s="6"/>
    </row>
    <row r="3524" spans="34:34" s="1" customFormat="1" x14ac:dyDescent="0.2">
      <c r="AH3524" s="6"/>
    </row>
    <row r="3525" spans="34:34" s="1" customFormat="1" x14ac:dyDescent="0.2">
      <c r="AH3525" s="6"/>
    </row>
    <row r="3526" spans="34:34" s="1" customFormat="1" x14ac:dyDescent="0.2">
      <c r="AH3526" s="6"/>
    </row>
    <row r="3527" spans="34:34" s="1" customFormat="1" x14ac:dyDescent="0.2">
      <c r="AH3527" s="6"/>
    </row>
    <row r="3528" spans="34:34" s="1" customFormat="1" x14ac:dyDescent="0.2">
      <c r="AH3528" s="6"/>
    </row>
    <row r="3529" spans="34:34" s="1" customFormat="1" x14ac:dyDescent="0.2">
      <c r="AH3529" s="6"/>
    </row>
    <row r="3530" spans="34:34" s="1" customFormat="1" x14ac:dyDescent="0.2">
      <c r="AH3530" s="6"/>
    </row>
    <row r="3531" spans="34:34" s="1" customFormat="1" x14ac:dyDescent="0.2">
      <c r="AH3531" s="6"/>
    </row>
    <row r="3532" spans="34:34" s="1" customFormat="1" x14ac:dyDescent="0.2">
      <c r="AH3532" s="6"/>
    </row>
    <row r="3533" spans="34:34" s="1" customFormat="1" x14ac:dyDescent="0.2">
      <c r="AH3533" s="6"/>
    </row>
    <row r="3534" spans="34:34" s="1" customFormat="1" x14ac:dyDescent="0.2">
      <c r="AH3534" s="6"/>
    </row>
    <row r="3535" spans="34:34" s="1" customFormat="1" x14ac:dyDescent="0.2">
      <c r="AH3535" s="6"/>
    </row>
    <row r="3536" spans="34:34" s="1" customFormat="1" x14ac:dyDescent="0.2">
      <c r="AH3536" s="6"/>
    </row>
    <row r="3537" spans="34:34" s="1" customFormat="1" x14ac:dyDescent="0.2">
      <c r="AH3537" s="6"/>
    </row>
    <row r="3538" spans="34:34" s="1" customFormat="1" x14ac:dyDescent="0.2">
      <c r="AH3538" s="6"/>
    </row>
    <row r="3539" spans="34:34" s="1" customFormat="1" x14ac:dyDescent="0.2">
      <c r="AH3539" s="6"/>
    </row>
    <row r="3540" spans="34:34" s="1" customFormat="1" x14ac:dyDescent="0.2">
      <c r="AH3540" s="6"/>
    </row>
    <row r="3541" spans="34:34" s="1" customFormat="1" x14ac:dyDescent="0.2">
      <c r="AH3541" s="6"/>
    </row>
    <row r="3542" spans="34:34" s="1" customFormat="1" x14ac:dyDescent="0.2">
      <c r="AH3542" s="6"/>
    </row>
    <row r="3543" spans="34:34" s="1" customFormat="1" x14ac:dyDescent="0.2">
      <c r="AH3543" s="6"/>
    </row>
    <row r="3544" spans="34:34" s="1" customFormat="1" x14ac:dyDescent="0.2">
      <c r="AH3544" s="6"/>
    </row>
    <row r="3545" spans="34:34" s="1" customFormat="1" x14ac:dyDescent="0.2">
      <c r="AH3545" s="6"/>
    </row>
    <row r="3546" spans="34:34" s="1" customFormat="1" x14ac:dyDescent="0.2">
      <c r="AH3546" s="6"/>
    </row>
    <row r="3547" spans="34:34" s="1" customFormat="1" x14ac:dyDescent="0.2">
      <c r="AH3547" s="6"/>
    </row>
    <row r="3548" spans="34:34" s="1" customFormat="1" x14ac:dyDescent="0.2">
      <c r="AH3548" s="6"/>
    </row>
    <row r="3549" spans="34:34" s="1" customFormat="1" x14ac:dyDescent="0.2">
      <c r="AH3549" s="6"/>
    </row>
    <row r="3550" spans="34:34" s="1" customFormat="1" x14ac:dyDescent="0.2">
      <c r="AH3550" s="6"/>
    </row>
    <row r="3551" spans="34:34" s="1" customFormat="1" x14ac:dyDescent="0.2">
      <c r="AH3551" s="6"/>
    </row>
    <row r="3552" spans="34:34" s="1" customFormat="1" x14ac:dyDescent="0.2">
      <c r="AH3552" s="6"/>
    </row>
    <row r="3553" spans="34:34" s="1" customFormat="1" x14ac:dyDescent="0.2">
      <c r="AH3553" s="6"/>
    </row>
    <row r="3554" spans="34:34" s="1" customFormat="1" x14ac:dyDescent="0.2">
      <c r="AH3554" s="6"/>
    </row>
    <row r="3555" spans="34:34" s="1" customFormat="1" x14ac:dyDescent="0.2">
      <c r="AH3555" s="6"/>
    </row>
    <row r="3556" spans="34:34" s="1" customFormat="1" x14ac:dyDescent="0.2">
      <c r="AH3556" s="6"/>
    </row>
    <row r="3557" spans="34:34" s="1" customFormat="1" x14ac:dyDescent="0.2">
      <c r="AH3557" s="6"/>
    </row>
    <row r="3558" spans="34:34" s="1" customFormat="1" x14ac:dyDescent="0.2">
      <c r="AH3558" s="6"/>
    </row>
    <row r="3559" spans="34:34" s="1" customFormat="1" x14ac:dyDescent="0.2">
      <c r="AH3559" s="6"/>
    </row>
    <row r="3560" spans="34:34" s="1" customFormat="1" x14ac:dyDescent="0.2">
      <c r="AH3560" s="6"/>
    </row>
    <row r="3561" spans="34:34" s="1" customFormat="1" x14ac:dyDescent="0.2">
      <c r="AH3561" s="6"/>
    </row>
    <row r="3562" spans="34:34" s="1" customFormat="1" x14ac:dyDescent="0.2">
      <c r="AH3562" s="6"/>
    </row>
    <row r="3563" spans="34:34" s="1" customFormat="1" x14ac:dyDescent="0.2">
      <c r="AH3563" s="6"/>
    </row>
    <row r="3564" spans="34:34" s="1" customFormat="1" x14ac:dyDescent="0.2">
      <c r="AH3564" s="6"/>
    </row>
    <row r="3565" spans="34:34" s="1" customFormat="1" x14ac:dyDescent="0.2">
      <c r="AH3565" s="6"/>
    </row>
    <row r="3566" spans="34:34" s="1" customFormat="1" x14ac:dyDescent="0.2">
      <c r="AH3566" s="6"/>
    </row>
    <row r="3567" spans="34:34" s="1" customFormat="1" x14ac:dyDescent="0.2">
      <c r="AH3567" s="6"/>
    </row>
    <row r="3568" spans="34:34" s="1" customFormat="1" x14ac:dyDescent="0.2">
      <c r="AH3568" s="6"/>
    </row>
    <row r="3569" spans="34:34" s="1" customFormat="1" x14ac:dyDescent="0.2">
      <c r="AH3569" s="6"/>
    </row>
    <row r="3570" spans="34:34" s="1" customFormat="1" x14ac:dyDescent="0.2">
      <c r="AH3570" s="6"/>
    </row>
    <row r="3571" spans="34:34" s="1" customFormat="1" x14ac:dyDescent="0.2">
      <c r="AH3571" s="6"/>
    </row>
    <row r="3572" spans="34:34" s="1" customFormat="1" x14ac:dyDescent="0.2">
      <c r="AH3572" s="6"/>
    </row>
    <row r="3573" spans="34:34" s="1" customFormat="1" x14ac:dyDescent="0.2">
      <c r="AH3573" s="6"/>
    </row>
    <row r="3574" spans="34:34" s="1" customFormat="1" x14ac:dyDescent="0.2">
      <c r="AH3574" s="6"/>
    </row>
    <row r="3575" spans="34:34" s="1" customFormat="1" x14ac:dyDescent="0.2">
      <c r="AH3575" s="6"/>
    </row>
    <row r="3576" spans="34:34" s="1" customFormat="1" x14ac:dyDescent="0.2">
      <c r="AH3576" s="6"/>
    </row>
    <row r="3577" spans="34:34" s="1" customFormat="1" x14ac:dyDescent="0.2">
      <c r="AH3577" s="6"/>
    </row>
    <row r="3578" spans="34:34" s="1" customFormat="1" x14ac:dyDescent="0.2">
      <c r="AH3578" s="6"/>
    </row>
    <row r="3579" spans="34:34" s="1" customFormat="1" x14ac:dyDescent="0.2">
      <c r="AH3579" s="6"/>
    </row>
    <row r="3580" spans="34:34" s="1" customFormat="1" x14ac:dyDescent="0.2">
      <c r="AH3580" s="6"/>
    </row>
    <row r="3581" spans="34:34" s="1" customFormat="1" x14ac:dyDescent="0.2">
      <c r="AH3581" s="6"/>
    </row>
    <row r="3582" spans="34:34" s="1" customFormat="1" x14ac:dyDescent="0.2">
      <c r="AH3582" s="6"/>
    </row>
    <row r="3583" spans="34:34" s="1" customFormat="1" x14ac:dyDescent="0.2">
      <c r="AH3583" s="6"/>
    </row>
    <row r="3584" spans="34:34" s="1" customFormat="1" x14ac:dyDescent="0.2">
      <c r="AH3584" s="6"/>
    </row>
    <row r="3585" spans="34:34" s="1" customFormat="1" x14ac:dyDescent="0.2">
      <c r="AH3585" s="6"/>
    </row>
    <row r="3586" spans="34:34" s="1" customFormat="1" x14ac:dyDescent="0.2">
      <c r="AH3586" s="6"/>
    </row>
    <row r="3587" spans="34:34" s="1" customFormat="1" x14ac:dyDescent="0.2">
      <c r="AH3587" s="6"/>
    </row>
    <row r="3588" spans="34:34" s="1" customFormat="1" x14ac:dyDescent="0.2">
      <c r="AH3588" s="6"/>
    </row>
    <row r="3589" spans="34:34" s="1" customFormat="1" x14ac:dyDescent="0.2">
      <c r="AH3589" s="6"/>
    </row>
    <row r="3590" spans="34:34" s="1" customFormat="1" x14ac:dyDescent="0.2">
      <c r="AH3590" s="6"/>
    </row>
    <row r="3591" spans="34:34" s="1" customFormat="1" x14ac:dyDescent="0.2">
      <c r="AH3591" s="6"/>
    </row>
    <row r="3592" spans="34:34" s="1" customFormat="1" x14ac:dyDescent="0.2">
      <c r="AH3592" s="6"/>
    </row>
    <row r="3593" spans="34:34" s="1" customFormat="1" x14ac:dyDescent="0.2">
      <c r="AH3593" s="6"/>
    </row>
    <row r="3594" spans="34:34" s="1" customFormat="1" x14ac:dyDescent="0.2">
      <c r="AH3594" s="6"/>
    </row>
    <row r="3595" spans="34:34" s="1" customFormat="1" x14ac:dyDescent="0.2">
      <c r="AH3595" s="6"/>
    </row>
    <row r="3596" spans="34:34" s="1" customFormat="1" x14ac:dyDescent="0.2">
      <c r="AH3596" s="6"/>
    </row>
    <row r="3597" spans="34:34" s="1" customFormat="1" x14ac:dyDescent="0.2">
      <c r="AH3597" s="6"/>
    </row>
    <row r="3598" spans="34:34" s="1" customFormat="1" x14ac:dyDescent="0.2">
      <c r="AH3598" s="6"/>
    </row>
    <row r="3599" spans="34:34" s="1" customFormat="1" x14ac:dyDescent="0.2">
      <c r="AH3599" s="6"/>
    </row>
    <row r="3600" spans="34:34" s="1" customFormat="1" x14ac:dyDescent="0.2">
      <c r="AH3600" s="6"/>
    </row>
    <row r="3601" spans="34:34" s="1" customFormat="1" x14ac:dyDescent="0.2">
      <c r="AH3601" s="6"/>
    </row>
    <row r="3602" spans="34:34" s="1" customFormat="1" x14ac:dyDescent="0.2">
      <c r="AH3602" s="6"/>
    </row>
    <row r="3603" spans="34:34" s="1" customFormat="1" x14ac:dyDescent="0.2">
      <c r="AH3603" s="6"/>
    </row>
    <row r="3604" spans="34:34" s="1" customFormat="1" x14ac:dyDescent="0.2">
      <c r="AH3604" s="6"/>
    </row>
    <row r="3605" spans="34:34" s="1" customFormat="1" x14ac:dyDescent="0.2">
      <c r="AH3605" s="6"/>
    </row>
    <row r="3606" spans="34:34" s="1" customFormat="1" x14ac:dyDescent="0.2">
      <c r="AH3606" s="6"/>
    </row>
    <row r="3607" spans="34:34" s="1" customFormat="1" x14ac:dyDescent="0.2">
      <c r="AH3607" s="6"/>
    </row>
    <row r="3608" spans="34:34" s="1" customFormat="1" x14ac:dyDescent="0.2">
      <c r="AH3608" s="6"/>
    </row>
    <row r="3609" spans="34:34" s="1" customFormat="1" x14ac:dyDescent="0.2">
      <c r="AH3609" s="6"/>
    </row>
    <row r="3610" spans="34:34" s="1" customFormat="1" x14ac:dyDescent="0.2">
      <c r="AH3610" s="6"/>
    </row>
    <row r="3611" spans="34:34" s="1" customFormat="1" x14ac:dyDescent="0.2">
      <c r="AH3611" s="6"/>
    </row>
    <row r="3612" spans="34:34" s="1" customFormat="1" x14ac:dyDescent="0.2">
      <c r="AH3612" s="6"/>
    </row>
    <row r="3613" spans="34:34" s="1" customFormat="1" x14ac:dyDescent="0.2">
      <c r="AH3613" s="6"/>
    </row>
    <row r="3614" spans="34:34" s="1" customFormat="1" x14ac:dyDescent="0.2">
      <c r="AH3614" s="6"/>
    </row>
    <row r="3615" spans="34:34" s="1" customFormat="1" x14ac:dyDescent="0.2">
      <c r="AH3615" s="6"/>
    </row>
    <row r="3616" spans="34:34" s="1" customFormat="1" x14ac:dyDescent="0.2">
      <c r="AH3616" s="6"/>
    </row>
    <row r="3617" spans="34:34" s="1" customFormat="1" x14ac:dyDescent="0.2">
      <c r="AH3617" s="6"/>
    </row>
    <row r="3618" spans="34:34" s="1" customFormat="1" x14ac:dyDescent="0.2">
      <c r="AH3618" s="6"/>
    </row>
    <row r="3619" spans="34:34" s="1" customFormat="1" x14ac:dyDescent="0.2">
      <c r="AH3619" s="6"/>
    </row>
    <row r="3620" spans="34:34" s="1" customFormat="1" x14ac:dyDescent="0.2">
      <c r="AH3620" s="6"/>
    </row>
    <row r="3621" spans="34:34" s="1" customFormat="1" x14ac:dyDescent="0.2">
      <c r="AH3621" s="6"/>
    </row>
    <row r="3622" spans="34:34" s="1" customFormat="1" x14ac:dyDescent="0.2">
      <c r="AH3622" s="6"/>
    </row>
    <row r="3623" spans="34:34" s="1" customFormat="1" x14ac:dyDescent="0.2">
      <c r="AH3623" s="6"/>
    </row>
    <row r="3624" spans="34:34" s="1" customFormat="1" x14ac:dyDescent="0.2">
      <c r="AH3624" s="6"/>
    </row>
    <row r="3625" spans="34:34" s="1" customFormat="1" x14ac:dyDescent="0.2">
      <c r="AH3625" s="6"/>
    </row>
    <row r="3626" spans="34:34" s="1" customFormat="1" x14ac:dyDescent="0.2">
      <c r="AH3626" s="6"/>
    </row>
    <row r="3627" spans="34:34" s="1" customFormat="1" x14ac:dyDescent="0.2">
      <c r="AH3627" s="6"/>
    </row>
    <row r="3628" spans="34:34" s="1" customFormat="1" x14ac:dyDescent="0.2">
      <c r="AH3628" s="6"/>
    </row>
    <row r="3629" spans="34:34" s="1" customFormat="1" x14ac:dyDescent="0.2">
      <c r="AH3629" s="6"/>
    </row>
    <row r="3630" spans="34:34" s="1" customFormat="1" x14ac:dyDescent="0.2">
      <c r="AH3630" s="6"/>
    </row>
    <row r="3631" spans="34:34" s="1" customFormat="1" x14ac:dyDescent="0.2">
      <c r="AH3631" s="6"/>
    </row>
    <row r="3632" spans="34:34" s="1" customFormat="1" x14ac:dyDescent="0.2">
      <c r="AH3632" s="6"/>
    </row>
    <row r="3633" spans="34:34" s="1" customFormat="1" x14ac:dyDescent="0.2">
      <c r="AH3633" s="6"/>
    </row>
    <row r="3634" spans="34:34" s="1" customFormat="1" x14ac:dyDescent="0.2">
      <c r="AH3634" s="6"/>
    </row>
    <row r="3635" spans="34:34" s="1" customFormat="1" x14ac:dyDescent="0.2">
      <c r="AH3635" s="6"/>
    </row>
    <row r="3636" spans="34:34" s="1" customFormat="1" x14ac:dyDescent="0.2">
      <c r="AH3636" s="6"/>
    </row>
    <row r="3637" spans="34:34" s="1" customFormat="1" x14ac:dyDescent="0.2">
      <c r="AH3637" s="6"/>
    </row>
    <row r="3638" spans="34:34" s="1" customFormat="1" x14ac:dyDescent="0.2">
      <c r="AH3638" s="6"/>
    </row>
    <row r="3639" spans="34:34" s="1" customFormat="1" x14ac:dyDescent="0.2">
      <c r="AH3639" s="6"/>
    </row>
    <row r="3640" spans="34:34" s="1" customFormat="1" x14ac:dyDescent="0.2">
      <c r="AH3640" s="6"/>
    </row>
    <row r="3641" spans="34:34" s="1" customFormat="1" x14ac:dyDescent="0.2">
      <c r="AH3641" s="6"/>
    </row>
    <row r="3642" spans="34:34" s="1" customFormat="1" x14ac:dyDescent="0.2">
      <c r="AH3642" s="6"/>
    </row>
    <row r="3643" spans="34:34" s="1" customFormat="1" x14ac:dyDescent="0.2">
      <c r="AH3643" s="6"/>
    </row>
    <row r="3644" spans="34:34" s="1" customFormat="1" x14ac:dyDescent="0.2">
      <c r="AH3644" s="6"/>
    </row>
    <row r="3645" spans="34:34" s="1" customFormat="1" x14ac:dyDescent="0.2">
      <c r="AH3645" s="6"/>
    </row>
    <row r="3646" spans="34:34" s="1" customFormat="1" x14ac:dyDescent="0.2">
      <c r="AH3646" s="6"/>
    </row>
    <row r="3647" spans="34:34" s="1" customFormat="1" x14ac:dyDescent="0.2">
      <c r="AH3647" s="6"/>
    </row>
    <row r="3648" spans="34:34" s="1" customFormat="1" x14ac:dyDescent="0.2">
      <c r="AH3648" s="6"/>
    </row>
    <row r="3649" spans="34:34" s="1" customFormat="1" x14ac:dyDescent="0.2">
      <c r="AH3649" s="6"/>
    </row>
    <row r="3650" spans="34:34" s="1" customFormat="1" x14ac:dyDescent="0.2">
      <c r="AH3650" s="6"/>
    </row>
    <row r="3651" spans="34:34" s="1" customFormat="1" x14ac:dyDescent="0.2">
      <c r="AH3651" s="6"/>
    </row>
    <row r="3652" spans="34:34" s="1" customFormat="1" x14ac:dyDescent="0.2">
      <c r="AH3652" s="6"/>
    </row>
    <row r="3653" spans="34:34" s="1" customFormat="1" x14ac:dyDescent="0.2">
      <c r="AH3653" s="6"/>
    </row>
    <row r="3654" spans="34:34" s="1" customFormat="1" x14ac:dyDescent="0.2">
      <c r="AH3654" s="6"/>
    </row>
    <row r="3655" spans="34:34" s="1" customFormat="1" x14ac:dyDescent="0.2">
      <c r="AH3655" s="6"/>
    </row>
    <row r="3656" spans="34:34" s="1" customFormat="1" x14ac:dyDescent="0.2">
      <c r="AH3656" s="6"/>
    </row>
    <row r="3657" spans="34:34" s="1" customFormat="1" x14ac:dyDescent="0.2">
      <c r="AH3657" s="6"/>
    </row>
    <row r="3658" spans="34:34" s="1" customFormat="1" x14ac:dyDescent="0.2">
      <c r="AH3658" s="6"/>
    </row>
    <row r="3659" spans="34:34" s="1" customFormat="1" x14ac:dyDescent="0.2">
      <c r="AH3659" s="6"/>
    </row>
    <row r="3660" spans="34:34" s="1" customFormat="1" x14ac:dyDescent="0.2">
      <c r="AH3660" s="6"/>
    </row>
    <row r="3661" spans="34:34" s="1" customFormat="1" x14ac:dyDescent="0.2">
      <c r="AH3661" s="6"/>
    </row>
    <row r="3662" spans="34:34" s="1" customFormat="1" x14ac:dyDescent="0.2">
      <c r="AH3662" s="6"/>
    </row>
    <row r="3663" spans="34:34" s="1" customFormat="1" x14ac:dyDescent="0.2">
      <c r="AH3663" s="6"/>
    </row>
    <row r="3664" spans="34:34" s="1" customFormat="1" x14ac:dyDescent="0.2">
      <c r="AH3664" s="6"/>
    </row>
    <row r="3665" spans="34:34" s="1" customFormat="1" x14ac:dyDescent="0.2">
      <c r="AH3665" s="6"/>
    </row>
    <row r="3666" spans="34:34" s="1" customFormat="1" x14ac:dyDescent="0.2">
      <c r="AH3666" s="6"/>
    </row>
    <row r="3667" spans="34:34" s="1" customFormat="1" x14ac:dyDescent="0.2">
      <c r="AH3667" s="6"/>
    </row>
    <row r="3668" spans="34:34" s="1" customFormat="1" x14ac:dyDescent="0.2">
      <c r="AH3668" s="6"/>
    </row>
    <row r="3669" spans="34:34" s="1" customFormat="1" x14ac:dyDescent="0.2">
      <c r="AH3669" s="6"/>
    </row>
    <row r="3670" spans="34:34" s="1" customFormat="1" x14ac:dyDescent="0.2">
      <c r="AH3670" s="6"/>
    </row>
    <row r="3671" spans="34:34" s="1" customFormat="1" x14ac:dyDescent="0.2">
      <c r="AH3671" s="6"/>
    </row>
    <row r="3672" spans="34:34" s="1" customFormat="1" x14ac:dyDescent="0.2">
      <c r="AH3672" s="6"/>
    </row>
    <row r="3673" spans="34:34" s="1" customFormat="1" x14ac:dyDescent="0.2">
      <c r="AH3673" s="6"/>
    </row>
    <row r="3674" spans="34:34" s="1" customFormat="1" x14ac:dyDescent="0.2">
      <c r="AH3674" s="6"/>
    </row>
    <row r="3675" spans="34:34" s="1" customFormat="1" x14ac:dyDescent="0.2">
      <c r="AH3675" s="6"/>
    </row>
    <row r="3676" spans="34:34" s="1" customFormat="1" x14ac:dyDescent="0.2">
      <c r="AH3676" s="6"/>
    </row>
    <row r="3677" spans="34:34" s="1" customFormat="1" x14ac:dyDescent="0.2">
      <c r="AH3677" s="6"/>
    </row>
    <row r="3678" spans="34:34" s="1" customFormat="1" x14ac:dyDescent="0.2">
      <c r="AH3678" s="6"/>
    </row>
    <row r="3679" spans="34:34" s="1" customFormat="1" x14ac:dyDescent="0.2">
      <c r="AH3679" s="6"/>
    </row>
    <row r="3680" spans="34:34" s="1" customFormat="1" x14ac:dyDescent="0.2">
      <c r="AH3680" s="6"/>
    </row>
    <row r="3681" spans="34:34" s="1" customFormat="1" x14ac:dyDescent="0.2">
      <c r="AH3681" s="6"/>
    </row>
    <row r="3682" spans="34:34" s="1" customFormat="1" x14ac:dyDescent="0.2">
      <c r="AH3682" s="6"/>
    </row>
    <row r="3683" spans="34:34" s="1" customFormat="1" x14ac:dyDescent="0.2">
      <c r="AH3683" s="6"/>
    </row>
    <row r="3684" spans="34:34" s="1" customFormat="1" x14ac:dyDescent="0.2">
      <c r="AH3684" s="6"/>
    </row>
    <row r="3685" spans="34:34" s="1" customFormat="1" x14ac:dyDescent="0.2">
      <c r="AH3685" s="6"/>
    </row>
    <row r="3686" spans="34:34" s="1" customFormat="1" x14ac:dyDescent="0.2">
      <c r="AH3686" s="6"/>
    </row>
    <row r="3687" spans="34:34" s="1" customFormat="1" x14ac:dyDescent="0.2">
      <c r="AH3687" s="6"/>
    </row>
    <row r="3688" spans="34:34" s="1" customFormat="1" x14ac:dyDescent="0.2">
      <c r="AH3688" s="6"/>
    </row>
    <row r="3689" spans="34:34" s="1" customFormat="1" x14ac:dyDescent="0.2">
      <c r="AH3689" s="6"/>
    </row>
    <row r="3690" spans="34:34" s="1" customFormat="1" x14ac:dyDescent="0.2">
      <c r="AH3690" s="6"/>
    </row>
    <row r="3691" spans="34:34" s="1" customFormat="1" x14ac:dyDescent="0.2">
      <c r="AH3691" s="6"/>
    </row>
    <row r="3692" spans="34:34" s="1" customFormat="1" x14ac:dyDescent="0.2">
      <c r="AH3692" s="6"/>
    </row>
    <row r="3693" spans="34:34" s="1" customFormat="1" x14ac:dyDescent="0.2">
      <c r="AH3693" s="6"/>
    </row>
    <row r="3694" spans="34:34" s="1" customFormat="1" x14ac:dyDescent="0.2">
      <c r="AH3694" s="6"/>
    </row>
    <row r="3695" spans="34:34" s="1" customFormat="1" x14ac:dyDescent="0.2">
      <c r="AH3695" s="6"/>
    </row>
    <row r="3696" spans="34:34" s="1" customFormat="1" x14ac:dyDescent="0.2">
      <c r="AH3696" s="6"/>
    </row>
    <row r="3697" spans="34:34" s="1" customFormat="1" x14ac:dyDescent="0.2">
      <c r="AH3697" s="6"/>
    </row>
    <row r="3698" spans="34:34" s="1" customFormat="1" x14ac:dyDescent="0.2">
      <c r="AH3698" s="6"/>
    </row>
    <row r="3699" spans="34:34" s="1" customFormat="1" x14ac:dyDescent="0.2">
      <c r="AH3699" s="6"/>
    </row>
    <row r="3700" spans="34:34" s="1" customFormat="1" x14ac:dyDescent="0.2">
      <c r="AH3700" s="6"/>
    </row>
    <row r="3701" spans="34:34" s="1" customFormat="1" x14ac:dyDescent="0.2">
      <c r="AH3701" s="6"/>
    </row>
    <row r="3702" spans="34:34" s="1" customFormat="1" x14ac:dyDescent="0.2">
      <c r="AH3702" s="6"/>
    </row>
    <row r="3703" spans="34:34" s="1" customFormat="1" x14ac:dyDescent="0.2">
      <c r="AH3703" s="6"/>
    </row>
    <row r="3704" spans="34:34" s="1" customFormat="1" x14ac:dyDescent="0.2">
      <c r="AH3704" s="6"/>
    </row>
    <row r="3705" spans="34:34" s="1" customFormat="1" x14ac:dyDescent="0.2">
      <c r="AH3705" s="6"/>
    </row>
    <row r="3706" spans="34:34" s="1" customFormat="1" x14ac:dyDescent="0.2">
      <c r="AH3706" s="6"/>
    </row>
    <row r="3707" spans="34:34" s="1" customFormat="1" x14ac:dyDescent="0.2">
      <c r="AH3707" s="6"/>
    </row>
    <row r="3708" spans="34:34" s="1" customFormat="1" x14ac:dyDescent="0.2">
      <c r="AH3708" s="6"/>
    </row>
    <row r="3709" spans="34:34" s="1" customFormat="1" x14ac:dyDescent="0.2">
      <c r="AH3709" s="6"/>
    </row>
    <row r="3710" spans="34:34" s="1" customFormat="1" x14ac:dyDescent="0.2">
      <c r="AH3710" s="6"/>
    </row>
    <row r="3711" spans="34:34" s="1" customFormat="1" x14ac:dyDescent="0.2">
      <c r="AH3711" s="6"/>
    </row>
    <row r="3712" spans="34:34" s="1" customFormat="1" x14ac:dyDescent="0.2">
      <c r="AH3712" s="6"/>
    </row>
    <row r="3713" spans="34:34" s="1" customFormat="1" x14ac:dyDescent="0.2">
      <c r="AH3713" s="6"/>
    </row>
    <row r="3714" spans="34:34" s="1" customFormat="1" x14ac:dyDescent="0.2">
      <c r="AH3714" s="6"/>
    </row>
    <row r="3715" spans="34:34" s="1" customFormat="1" x14ac:dyDescent="0.2">
      <c r="AH3715" s="6"/>
    </row>
    <row r="3716" spans="34:34" s="1" customFormat="1" x14ac:dyDescent="0.2">
      <c r="AH3716" s="6"/>
    </row>
    <row r="3717" spans="34:34" s="1" customFormat="1" x14ac:dyDescent="0.2">
      <c r="AH3717" s="6"/>
    </row>
    <row r="3718" spans="34:34" s="1" customFormat="1" x14ac:dyDescent="0.2">
      <c r="AH3718" s="6"/>
    </row>
    <row r="3719" spans="34:34" s="1" customFormat="1" x14ac:dyDescent="0.2">
      <c r="AH3719" s="6"/>
    </row>
    <row r="3720" spans="34:34" s="1" customFormat="1" x14ac:dyDescent="0.2">
      <c r="AH3720" s="6"/>
    </row>
    <row r="3721" spans="34:34" s="1" customFormat="1" x14ac:dyDescent="0.2">
      <c r="AH3721" s="6"/>
    </row>
    <row r="3722" spans="34:34" s="1" customFormat="1" x14ac:dyDescent="0.2">
      <c r="AH3722" s="6"/>
    </row>
    <row r="3723" spans="34:34" s="1" customFormat="1" x14ac:dyDescent="0.2">
      <c r="AH3723" s="6"/>
    </row>
    <row r="3724" spans="34:34" s="1" customFormat="1" x14ac:dyDescent="0.2">
      <c r="AH3724" s="6"/>
    </row>
    <row r="3725" spans="34:34" s="1" customFormat="1" x14ac:dyDescent="0.2">
      <c r="AH3725" s="6"/>
    </row>
    <row r="3726" spans="34:34" s="1" customFormat="1" x14ac:dyDescent="0.2">
      <c r="AH3726" s="6"/>
    </row>
    <row r="3727" spans="34:34" s="1" customFormat="1" x14ac:dyDescent="0.2">
      <c r="AH3727" s="6"/>
    </row>
    <row r="3728" spans="34:34" s="1" customFormat="1" x14ac:dyDescent="0.2">
      <c r="AH3728" s="6"/>
    </row>
    <row r="3729" spans="34:34" s="1" customFormat="1" x14ac:dyDescent="0.2">
      <c r="AH3729" s="6"/>
    </row>
    <row r="3730" spans="34:34" s="1" customFormat="1" x14ac:dyDescent="0.2">
      <c r="AH3730" s="6"/>
    </row>
    <row r="3731" spans="34:34" s="1" customFormat="1" x14ac:dyDescent="0.2">
      <c r="AH3731" s="6"/>
    </row>
    <row r="3732" spans="34:34" s="1" customFormat="1" x14ac:dyDescent="0.2">
      <c r="AH3732" s="6"/>
    </row>
    <row r="3733" spans="34:34" s="1" customFormat="1" x14ac:dyDescent="0.2">
      <c r="AH3733" s="6"/>
    </row>
    <row r="3734" spans="34:34" s="1" customFormat="1" x14ac:dyDescent="0.2">
      <c r="AH3734" s="6"/>
    </row>
    <row r="3735" spans="34:34" s="1" customFormat="1" x14ac:dyDescent="0.2">
      <c r="AH3735" s="6"/>
    </row>
    <row r="3736" spans="34:34" s="1" customFormat="1" x14ac:dyDescent="0.2">
      <c r="AH3736" s="6"/>
    </row>
    <row r="3737" spans="34:34" s="1" customFormat="1" x14ac:dyDescent="0.2">
      <c r="AH3737" s="6"/>
    </row>
    <row r="3738" spans="34:34" s="1" customFormat="1" x14ac:dyDescent="0.2">
      <c r="AH3738" s="6"/>
    </row>
    <row r="3739" spans="34:34" s="1" customFormat="1" x14ac:dyDescent="0.2">
      <c r="AH3739" s="6"/>
    </row>
    <row r="3740" spans="34:34" s="1" customFormat="1" x14ac:dyDescent="0.2">
      <c r="AH3740" s="6"/>
    </row>
    <row r="3741" spans="34:34" s="1" customFormat="1" x14ac:dyDescent="0.2">
      <c r="AH3741" s="6"/>
    </row>
    <row r="3742" spans="34:34" s="1" customFormat="1" x14ac:dyDescent="0.2">
      <c r="AH3742" s="6"/>
    </row>
    <row r="3743" spans="34:34" s="1" customFormat="1" x14ac:dyDescent="0.2">
      <c r="AH3743" s="6"/>
    </row>
    <row r="3744" spans="34:34" s="1" customFormat="1" x14ac:dyDescent="0.2">
      <c r="AH3744" s="6"/>
    </row>
    <row r="3745" spans="34:34" s="1" customFormat="1" x14ac:dyDescent="0.2">
      <c r="AH3745" s="6"/>
    </row>
    <row r="3746" spans="34:34" s="1" customFormat="1" x14ac:dyDescent="0.2">
      <c r="AH3746" s="6"/>
    </row>
    <row r="3747" spans="34:34" s="1" customFormat="1" x14ac:dyDescent="0.2">
      <c r="AH3747" s="6"/>
    </row>
    <row r="3748" spans="34:34" s="1" customFormat="1" x14ac:dyDescent="0.2">
      <c r="AH3748" s="6"/>
    </row>
    <row r="3749" spans="34:34" s="1" customFormat="1" x14ac:dyDescent="0.2">
      <c r="AH3749" s="6"/>
    </row>
    <row r="3750" spans="34:34" s="1" customFormat="1" x14ac:dyDescent="0.2">
      <c r="AH3750" s="6"/>
    </row>
    <row r="3751" spans="34:34" s="1" customFormat="1" x14ac:dyDescent="0.2">
      <c r="AH3751" s="6"/>
    </row>
    <row r="3752" spans="34:34" s="1" customFormat="1" x14ac:dyDescent="0.2">
      <c r="AH3752" s="6"/>
    </row>
    <row r="3753" spans="34:34" s="1" customFormat="1" x14ac:dyDescent="0.2">
      <c r="AH3753" s="6"/>
    </row>
    <row r="3754" spans="34:34" s="1" customFormat="1" x14ac:dyDescent="0.2">
      <c r="AH3754" s="6"/>
    </row>
    <row r="3755" spans="34:34" s="1" customFormat="1" x14ac:dyDescent="0.2">
      <c r="AH3755" s="6"/>
    </row>
    <row r="3756" spans="34:34" s="1" customFormat="1" x14ac:dyDescent="0.2">
      <c r="AH3756" s="6"/>
    </row>
    <row r="3757" spans="34:34" s="1" customFormat="1" x14ac:dyDescent="0.2">
      <c r="AH3757" s="6"/>
    </row>
    <row r="3758" spans="34:34" s="1" customFormat="1" x14ac:dyDescent="0.2">
      <c r="AH3758" s="6"/>
    </row>
    <row r="3759" spans="34:34" s="1" customFormat="1" x14ac:dyDescent="0.2">
      <c r="AH3759" s="6"/>
    </row>
    <row r="3760" spans="34:34" s="1" customFormat="1" x14ac:dyDescent="0.2">
      <c r="AH3760" s="6"/>
    </row>
    <row r="3761" spans="34:34" s="1" customFormat="1" x14ac:dyDescent="0.2">
      <c r="AH3761" s="6"/>
    </row>
    <row r="3762" spans="34:34" s="1" customFormat="1" x14ac:dyDescent="0.2">
      <c r="AH3762" s="6"/>
    </row>
    <row r="3763" spans="34:34" s="1" customFormat="1" x14ac:dyDescent="0.2">
      <c r="AH3763" s="6"/>
    </row>
    <row r="3764" spans="34:34" s="1" customFormat="1" x14ac:dyDescent="0.2">
      <c r="AH3764" s="6"/>
    </row>
    <row r="3765" spans="34:34" s="1" customFormat="1" x14ac:dyDescent="0.2">
      <c r="AH3765" s="6"/>
    </row>
    <row r="3766" spans="34:34" s="1" customFormat="1" x14ac:dyDescent="0.2">
      <c r="AH3766" s="6"/>
    </row>
    <row r="3767" spans="34:34" s="1" customFormat="1" x14ac:dyDescent="0.2">
      <c r="AH3767" s="6"/>
    </row>
    <row r="3768" spans="34:34" s="1" customFormat="1" x14ac:dyDescent="0.2">
      <c r="AH3768" s="6"/>
    </row>
    <row r="3769" spans="34:34" s="1" customFormat="1" x14ac:dyDescent="0.2">
      <c r="AH3769" s="6"/>
    </row>
    <row r="3770" spans="34:34" s="1" customFormat="1" x14ac:dyDescent="0.2">
      <c r="AH3770" s="6"/>
    </row>
    <row r="3771" spans="34:34" s="1" customFormat="1" x14ac:dyDescent="0.2">
      <c r="AH3771" s="6"/>
    </row>
    <row r="3772" spans="34:34" s="1" customFormat="1" x14ac:dyDescent="0.2">
      <c r="AH3772" s="6"/>
    </row>
    <row r="3773" spans="34:34" s="1" customFormat="1" x14ac:dyDescent="0.2">
      <c r="AH3773" s="6"/>
    </row>
    <row r="3774" spans="34:34" s="1" customFormat="1" x14ac:dyDescent="0.2">
      <c r="AH3774" s="6"/>
    </row>
    <row r="3775" spans="34:34" s="1" customFormat="1" x14ac:dyDescent="0.2">
      <c r="AH3775" s="6"/>
    </row>
    <row r="3776" spans="34:34" s="1" customFormat="1" x14ac:dyDescent="0.2">
      <c r="AH3776" s="6"/>
    </row>
    <row r="3777" spans="34:34" s="1" customFormat="1" x14ac:dyDescent="0.2">
      <c r="AH3777" s="6"/>
    </row>
    <row r="3778" spans="34:34" s="1" customFormat="1" x14ac:dyDescent="0.2">
      <c r="AH3778" s="6"/>
    </row>
    <row r="3779" spans="34:34" s="1" customFormat="1" x14ac:dyDescent="0.2">
      <c r="AH3779" s="6"/>
    </row>
    <row r="3780" spans="34:34" s="1" customFormat="1" x14ac:dyDescent="0.2">
      <c r="AH3780" s="6"/>
    </row>
    <row r="3781" spans="34:34" s="1" customFormat="1" x14ac:dyDescent="0.2">
      <c r="AH3781" s="6"/>
    </row>
    <row r="3782" spans="34:34" s="1" customFormat="1" x14ac:dyDescent="0.2">
      <c r="AH3782" s="6"/>
    </row>
    <row r="3783" spans="34:34" s="1" customFormat="1" x14ac:dyDescent="0.2">
      <c r="AH3783" s="6"/>
    </row>
    <row r="3784" spans="34:34" s="1" customFormat="1" x14ac:dyDescent="0.2">
      <c r="AH3784" s="6"/>
    </row>
    <row r="3785" spans="34:34" s="1" customFormat="1" x14ac:dyDescent="0.2">
      <c r="AH3785" s="6"/>
    </row>
    <row r="3786" spans="34:34" s="1" customFormat="1" x14ac:dyDescent="0.2">
      <c r="AH3786" s="6"/>
    </row>
    <row r="3787" spans="34:34" s="1" customFormat="1" x14ac:dyDescent="0.2">
      <c r="AH3787" s="6"/>
    </row>
    <row r="3788" spans="34:34" s="1" customFormat="1" x14ac:dyDescent="0.2">
      <c r="AH3788" s="6"/>
    </row>
    <row r="3789" spans="34:34" s="1" customFormat="1" x14ac:dyDescent="0.2">
      <c r="AH3789" s="6"/>
    </row>
    <row r="3790" spans="34:34" s="1" customFormat="1" x14ac:dyDescent="0.2">
      <c r="AH3790" s="6"/>
    </row>
    <row r="3791" spans="34:34" s="1" customFormat="1" x14ac:dyDescent="0.2">
      <c r="AH3791" s="6"/>
    </row>
    <row r="3792" spans="34:34" s="1" customFormat="1" x14ac:dyDescent="0.2">
      <c r="AH3792" s="6"/>
    </row>
    <row r="3793" spans="34:34" s="1" customFormat="1" x14ac:dyDescent="0.2">
      <c r="AH3793" s="6"/>
    </row>
    <row r="3794" spans="34:34" s="1" customFormat="1" x14ac:dyDescent="0.2">
      <c r="AH3794" s="6"/>
    </row>
    <row r="3795" spans="34:34" s="1" customFormat="1" x14ac:dyDescent="0.2">
      <c r="AH3795" s="6"/>
    </row>
    <row r="3796" spans="34:34" s="1" customFormat="1" x14ac:dyDescent="0.2">
      <c r="AH3796" s="6"/>
    </row>
    <row r="3797" spans="34:34" s="1" customFormat="1" x14ac:dyDescent="0.2">
      <c r="AH3797" s="6"/>
    </row>
    <row r="3798" spans="34:34" s="1" customFormat="1" x14ac:dyDescent="0.2">
      <c r="AH3798" s="6"/>
    </row>
    <row r="3799" spans="34:34" s="1" customFormat="1" x14ac:dyDescent="0.2">
      <c r="AH3799" s="6"/>
    </row>
    <row r="3800" spans="34:34" s="1" customFormat="1" x14ac:dyDescent="0.2">
      <c r="AH3800" s="6"/>
    </row>
    <row r="3801" spans="34:34" s="1" customFormat="1" x14ac:dyDescent="0.2">
      <c r="AH3801" s="6"/>
    </row>
    <row r="3802" spans="34:34" s="1" customFormat="1" x14ac:dyDescent="0.2">
      <c r="AH3802" s="6"/>
    </row>
    <row r="3803" spans="34:34" s="1" customFormat="1" x14ac:dyDescent="0.2">
      <c r="AH3803" s="6"/>
    </row>
    <row r="3804" spans="34:34" s="1" customFormat="1" x14ac:dyDescent="0.2">
      <c r="AH3804" s="6"/>
    </row>
    <row r="3805" spans="34:34" s="1" customFormat="1" x14ac:dyDescent="0.2">
      <c r="AH3805" s="6"/>
    </row>
    <row r="3806" spans="34:34" s="1" customFormat="1" x14ac:dyDescent="0.2">
      <c r="AH3806" s="6"/>
    </row>
    <row r="3807" spans="34:34" s="1" customFormat="1" x14ac:dyDescent="0.2">
      <c r="AH3807" s="6"/>
    </row>
    <row r="3808" spans="34:34" s="1" customFormat="1" x14ac:dyDescent="0.2">
      <c r="AH3808" s="6"/>
    </row>
    <row r="3809" spans="34:34" s="1" customFormat="1" x14ac:dyDescent="0.2">
      <c r="AH3809" s="6"/>
    </row>
    <row r="3810" spans="34:34" s="1" customFormat="1" x14ac:dyDescent="0.2">
      <c r="AH3810" s="6"/>
    </row>
    <row r="3811" spans="34:34" s="1" customFormat="1" x14ac:dyDescent="0.2">
      <c r="AH3811" s="6"/>
    </row>
    <row r="3812" spans="34:34" s="1" customFormat="1" x14ac:dyDescent="0.2">
      <c r="AH3812" s="6"/>
    </row>
    <row r="3813" spans="34:34" s="1" customFormat="1" x14ac:dyDescent="0.2">
      <c r="AH3813" s="6"/>
    </row>
    <row r="3814" spans="34:34" s="1" customFormat="1" x14ac:dyDescent="0.2">
      <c r="AH3814" s="6"/>
    </row>
    <row r="3815" spans="34:34" s="1" customFormat="1" x14ac:dyDescent="0.2">
      <c r="AH3815" s="6"/>
    </row>
    <row r="3816" spans="34:34" s="1" customFormat="1" x14ac:dyDescent="0.2">
      <c r="AH3816" s="6"/>
    </row>
    <row r="3817" spans="34:34" s="1" customFormat="1" x14ac:dyDescent="0.2">
      <c r="AH3817" s="6"/>
    </row>
    <row r="3818" spans="34:34" s="1" customFormat="1" x14ac:dyDescent="0.2">
      <c r="AH3818" s="6"/>
    </row>
    <row r="3819" spans="34:34" s="1" customFormat="1" x14ac:dyDescent="0.2">
      <c r="AH3819" s="6"/>
    </row>
    <row r="3820" spans="34:34" s="1" customFormat="1" x14ac:dyDescent="0.2">
      <c r="AH3820" s="6"/>
    </row>
    <row r="3821" spans="34:34" s="1" customFormat="1" x14ac:dyDescent="0.2">
      <c r="AH3821" s="6"/>
    </row>
    <row r="3822" spans="34:34" s="1" customFormat="1" x14ac:dyDescent="0.2">
      <c r="AH3822" s="6"/>
    </row>
    <row r="3823" spans="34:34" s="1" customFormat="1" x14ac:dyDescent="0.2">
      <c r="AH3823" s="6"/>
    </row>
    <row r="3824" spans="34:34" s="1" customFormat="1" x14ac:dyDescent="0.2">
      <c r="AH3824" s="6"/>
    </row>
    <row r="3825" spans="34:34" s="1" customFormat="1" x14ac:dyDescent="0.2">
      <c r="AH3825" s="6"/>
    </row>
    <row r="3826" spans="34:34" s="1" customFormat="1" x14ac:dyDescent="0.2">
      <c r="AH3826" s="6"/>
    </row>
    <row r="3827" spans="34:34" s="1" customFormat="1" x14ac:dyDescent="0.2">
      <c r="AH3827" s="6"/>
    </row>
    <row r="3828" spans="34:34" s="1" customFormat="1" x14ac:dyDescent="0.2">
      <c r="AH3828" s="6"/>
    </row>
    <row r="3829" spans="34:34" s="1" customFormat="1" x14ac:dyDescent="0.2">
      <c r="AH3829" s="6"/>
    </row>
    <row r="3830" spans="34:34" s="1" customFormat="1" x14ac:dyDescent="0.2">
      <c r="AH3830" s="6"/>
    </row>
    <row r="3831" spans="34:34" s="1" customFormat="1" x14ac:dyDescent="0.2">
      <c r="AH3831" s="6"/>
    </row>
    <row r="3832" spans="34:34" s="1" customFormat="1" x14ac:dyDescent="0.2">
      <c r="AH3832" s="6"/>
    </row>
    <row r="3833" spans="34:34" s="1" customFormat="1" x14ac:dyDescent="0.2">
      <c r="AH3833" s="6"/>
    </row>
    <row r="3834" spans="34:34" s="1" customFormat="1" x14ac:dyDescent="0.2">
      <c r="AH3834" s="6"/>
    </row>
    <row r="3835" spans="34:34" s="1" customFormat="1" x14ac:dyDescent="0.2">
      <c r="AH3835" s="6"/>
    </row>
    <row r="3836" spans="34:34" s="1" customFormat="1" x14ac:dyDescent="0.2">
      <c r="AH3836" s="6"/>
    </row>
    <row r="3837" spans="34:34" s="1" customFormat="1" x14ac:dyDescent="0.2">
      <c r="AH3837" s="6"/>
    </row>
    <row r="3838" spans="34:34" s="1" customFormat="1" x14ac:dyDescent="0.2">
      <c r="AH3838" s="6"/>
    </row>
    <row r="3839" spans="34:34" s="1" customFormat="1" x14ac:dyDescent="0.2">
      <c r="AH3839" s="6"/>
    </row>
    <row r="3840" spans="34:34" s="1" customFormat="1" x14ac:dyDescent="0.2">
      <c r="AH3840" s="6"/>
    </row>
    <row r="3841" spans="34:34" s="1" customFormat="1" x14ac:dyDescent="0.2">
      <c r="AH3841" s="6"/>
    </row>
    <row r="3842" spans="34:34" s="1" customFormat="1" x14ac:dyDescent="0.2">
      <c r="AH3842" s="6"/>
    </row>
    <row r="3843" spans="34:34" s="1" customFormat="1" x14ac:dyDescent="0.2">
      <c r="AH3843" s="6"/>
    </row>
    <row r="3844" spans="34:34" s="1" customFormat="1" x14ac:dyDescent="0.2">
      <c r="AH3844" s="6"/>
    </row>
    <row r="3845" spans="34:34" s="1" customFormat="1" x14ac:dyDescent="0.2">
      <c r="AH3845" s="6"/>
    </row>
    <row r="3846" spans="34:34" s="1" customFormat="1" x14ac:dyDescent="0.2">
      <c r="AH3846" s="6"/>
    </row>
    <row r="3847" spans="34:34" s="1" customFormat="1" x14ac:dyDescent="0.2">
      <c r="AH3847" s="6"/>
    </row>
    <row r="3848" spans="34:34" s="1" customFormat="1" x14ac:dyDescent="0.2">
      <c r="AH3848" s="6"/>
    </row>
    <row r="3849" spans="34:34" s="1" customFormat="1" x14ac:dyDescent="0.2">
      <c r="AH3849" s="6"/>
    </row>
    <row r="3850" spans="34:34" s="1" customFormat="1" x14ac:dyDescent="0.2">
      <c r="AH3850" s="6"/>
    </row>
    <row r="3851" spans="34:34" s="1" customFormat="1" x14ac:dyDescent="0.2">
      <c r="AH3851" s="6"/>
    </row>
    <row r="3852" spans="34:34" s="1" customFormat="1" x14ac:dyDescent="0.2">
      <c r="AH3852" s="6"/>
    </row>
    <row r="3853" spans="34:34" s="1" customFormat="1" x14ac:dyDescent="0.2">
      <c r="AH3853" s="6"/>
    </row>
    <row r="3854" spans="34:34" s="1" customFormat="1" x14ac:dyDescent="0.2">
      <c r="AH3854" s="6"/>
    </row>
    <row r="3855" spans="34:34" s="1" customFormat="1" x14ac:dyDescent="0.2">
      <c r="AH3855" s="6"/>
    </row>
    <row r="3856" spans="34:34" s="1" customFormat="1" x14ac:dyDescent="0.2">
      <c r="AH3856" s="6"/>
    </row>
    <row r="3857" spans="34:34" s="1" customFormat="1" x14ac:dyDescent="0.2">
      <c r="AH3857" s="6"/>
    </row>
    <row r="3858" spans="34:34" s="1" customFormat="1" x14ac:dyDescent="0.2">
      <c r="AH3858" s="6"/>
    </row>
    <row r="3859" spans="34:34" s="1" customFormat="1" x14ac:dyDescent="0.2">
      <c r="AH3859" s="6"/>
    </row>
    <row r="3860" spans="34:34" s="1" customFormat="1" x14ac:dyDescent="0.2">
      <c r="AH3860" s="6"/>
    </row>
    <row r="3861" spans="34:34" s="1" customFormat="1" x14ac:dyDescent="0.2">
      <c r="AH3861" s="6"/>
    </row>
    <row r="3862" spans="34:34" s="1" customFormat="1" x14ac:dyDescent="0.2">
      <c r="AH3862" s="6"/>
    </row>
    <row r="3863" spans="34:34" s="1" customFormat="1" x14ac:dyDescent="0.2">
      <c r="AH3863" s="6"/>
    </row>
    <row r="3864" spans="34:34" s="1" customFormat="1" x14ac:dyDescent="0.2">
      <c r="AH3864" s="6"/>
    </row>
    <row r="3865" spans="34:34" s="1" customFormat="1" x14ac:dyDescent="0.2">
      <c r="AH3865" s="6"/>
    </row>
    <row r="3866" spans="34:34" s="1" customFormat="1" x14ac:dyDescent="0.2">
      <c r="AH3866" s="6"/>
    </row>
    <row r="3867" spans="34:34" s="1" customFormat="1" x14ac:dyDescent="0.2">
      <c r="AH3867" s="6"/>
    </row>
    <row r="3868" spans="34:34" s="1" customFormat="1" x14ac:dyDescent="0.2">
      <c r="AH3868" s="6"/>
    </row>
    <row r="3869" spans="34:34" s="1" customFormat="1" x14ac:dyDescent="0.2">
      <c r="AH3869" s="6"/>
    </row>
    <row r="3870" spans="34:34" s="1" customFormat="1" x14ac:dyDescent="0.2">
      <c r="AH3870" s="6"/>
    </row>
    <row r="3871" spans="34:34" s="1" customFormat="1" x14ac:dyDescent="0.2">
      <c r="AH3871" s="6"/>
    </row>
    <row r="3872" spans="34:34" s="1" customFormat="1" x14ac:dyDescent="0.2">
      <c r="AH3872" s="6"/>
    </row>
    <row r="3873" spans="34:34" s="1" customFormat="1" x14ac:dyDescent="0.2">
      <c r="AH3873" s="6"/>
    </row>
    <row r="3874" spans="34:34" s="1" customFormat="1" x14ac:dyDescent="0.2">
      <c r="AH3874" s="6"/>
    </row>
    <row r="3875" spans="34:34" s="1" customFormat="1" x14ac:dyDescent="0.2">
      <c r="AH3875" s="6"/>
    </row>
    <row r="3876" spans="34:34" s="1" customFormat="1" x14ac:dyDescent="0.2">
      <c r="AH3876" s="6"/>
    </row>
    <row r="3877" spans="34:34" s="1" customFormat="1" x14ac:dyDescent="0.2">
      <c r="AH3877" s="6"/>
    </row>
    <row r="3878" spans="34:34" s="1" customFormat="1" x14ac:dyDescent="0.2">
      <c r="AH3878" s="6"/>
    </row>
    <row r="3879" spans="34:34" s="1" customFormat="1" x14ac:dyDescent="0.2">
      <c r="AH3879" s="6"/>
    </row>
    <row r="3880" spans="34:34" s="1" customFormat="1" x14ac:dyDescent="0.2">
      <c r="AH3880" s="6"/>
    </row>
    <row r="3881" spans="34:34" s="1" customFormat="1" x14ac:dyDescent="0.2">
      <c r="AH3881" s="6"/>
    </row>
    <row r="3882" spans="34:34" s="1" customFormat="1" x14ac:dyDescent="0.2">
      <c r="AH3882" s="6"/>
    </row>
    <row r="3883" spans="34:34" s="1" customFormat="1" x14ac:dyDescent="0.2">
      <c r="AH3883" s="6"/>
    </row>
    <row r="3884" spans="34:34" s="1" customFormat="1" x14ac:dyDescent="0.2">
      <c r="AH3884" s="6"/>
    </row>
    <row r="3885" spans="34:34" s="1" customFormat="1" x14ac:dyDescent="0.2">
      <c r="AH3885" s="6"/>
    </row>
    <row r="3886" spans="34:34" s="1" customFormat="1" x14ac:dyDescent="0.2">
      <c r="AH3886" s="6"/>
    </row>
    <row r="3887" spans="34:34" s="1" customFormat="1" x14ac:dyDescent="0.2">
      <c r="AH3887" s="6"/>
    </row>
    <row r="3888" spans="34:34" s="1" customFormat="1" x14ac:dyDescent="0.2">
      <c r="AH3888" s="6"/>
    </row>
    <row r="3889" spans="34:34" s="1" customFormat="1" x14ac:dyDescent="0.2">
      <c r="AH3889" s="6"/>
    </row>
    <row r="3890" spans="34:34" s="1" customFormat="1" x14ac:dyDescent="0.2">
      <c r="AH3890" s="6"/>
    </row>
    <row r="3891" spans="34:34" s="1" customFormat="1" x14ac:dyDescent="0.2">
      <c r="AH3891" s="6"/>
    </row>
    <row r="3892" spans="34:34" s="1" customFormat="1" x14ac:dyDescent="0.2">
      <c r="AH3892" s="6"/>
    </row>
    <row r="3893" spans="34:34" s="1" customFormat="1" x14ac:dyDescent="0.2">
      <c r="AH3893" s="6"/>
    </row>
    <row r="3894" spans="34:34" s="1" customFormat="1" x14ac:dyDescent="0.2">
      <c r="AH3894" s="6"/>
    </row>
    <row r="3895" spans="34:34" s="1" customFormat="1" x14ac:dyDescent="0.2">
      <c r="AH3895" s="6"/>
    </row>
    <row r="3896" spans="34:34" s="1" customFormat="1" x14ac:dyDescent="0.2">
      <c r="AH3896" s="6"/>
    </row>
    <row r="3897" spans="34:34" s="1" customFormat="1" x14ac:dyDescent="0.2">
      <c r="AH3897" s="6"/>
    </row>
    <row r="3898" spans="34:34" s="1" customFormat="1" x14ac:dyDescent="0.2">
      <c r="AH3898" s="6"/>
    </row>
    <row r="3899" spans="34:34" s="1" customFormat="1" x14ac:dyDescent="0.2">
      <c r="AH3899" s="6"/>
    </row>
    <row r="3900" spans="34:34" s="1" customFormat="1" x14ac:dyDescent="0.2">
      <c r="AH3900" s="6"/>
    </row>
    <row r="3901" spans="34:34" s="1" customFormat="1" x14ac:dyDescent="0.2">
      <c r="AH3901" s="6"/>
    </row>
    <row r="3902" spans="34:34" s="1" customFormat="1" x14ac:dyDescent="0.2">
      <c r="AH3902" s="6"/>
    </row>
    <row r="3903" spans="34:34" s="1" customFormat="1" x14ac:dyDescent="0.2">
      <c r="AH3903" s="6"/>
    </row>
    <row r="3904" spans="34:34" s="1" customFormat="1" x14ac:dyDescent="0.2">
      <c r="AH3904" s="6"/>
    </row>
    <row r="3905" spans="34:34" s="1" customFormat="1" x14ac:dyDescent="0.2">
      <c r="AH3905" s="6"/>
    </row>
    <row r="3906" spans="34:34" s="1" customFormat="1" x14ac:dyDescent="0.2">
      <c r="AH3906" s="6"/>
    </row>
    <row r="3907" spans="34:34" s="1" customFormat="1" x14ac:dyDescent="0.2">
      <c r="AH3907" s="6"/>
    </row>
    <row r="3908" spans="34:34" s="1" customFormat="1" x14ac:dyDescent="0.2">
      <c r="AH3908" s="6"/>
    </row>
    <row r="3909" spans="34:34" s="1" customFormat="1" x14ac:dyDescent="0.2">
      <c r="AH3909" s="6"/>
    </row>
    <row r="3910" spans="34:34" s="1" customFormat="1" x14ac:dyDescent="0.2">
      <c r="AH3910" s="6"/>
    </row>
    <row r="3911" spans="34:34" s="1" customFormat="1" x14ac:dyDescent="0.2">
      <c r="AH3911" s="6"/>
    </row>
    <row r="3912" spans="34:34" s="1" customFormat="1" x14ac:dyDescent="0.2">
      <c r="AH3912" s="6"/>
    </row>
    <row r="3913" spans="34:34" s="1" customFormat="1" x14ac:dyDescent="0.2">
      <c r="AH3913" s="6"/>
    </row>
    <row r="3914" spans="34:34" s="1" customFormat="1" x14ac:dyDescent="0.2">
      <c r="AH3914" s="6"/>
    </row>
    <row r="3915" spans="34:34" s="1" customFormat="1" x14ac:dyDescent="0.2">
      <c r="AH3915" s="6"/>
    </row>
    <row r="3916" spans="34:34" s="1" customFormat="1" x14ac:dyDescent="0.2">
      <c r="AH3916" s="6"/>
    </row>
    <row r="3917" spans="34:34" s="1" customFormat="1" x14ac:dyDescent="0.2">
      <c r="AH3917" s="6"/>
    </row>
    <row r="3918" spans="34:34" s="1" customFormat="1" x14ac:dyDescent="0.2">
      <c r="AH3918" s="6"/>
    </row>
    <row r="3919" spans="34:34" s="1" customFormat="1" x14ac:dyDescent="0.2">
      <c r="AH3919" s="6"/>
    </row>
    <row r="3920" spans="34:34" s="1" customFormat="1" x14ac:dyDescent="0.2">
      <c r="AH3920" s="6"/>
    </row>
    <row r="3921" spans="34:34" s="1" customFormat="1" x14ac:dyDescent="0.2">
      <c r="AH3921" s="6"/>
    </row>
    <row r="3922" spans="34:34" s="1" customFormat="1" x14ac:dyDescent="0.2">
      <c r="AH3922" s="6"/>
    </row>
    <row r="3923" spans="34:34" s="1" customFormat="1" x14ac:dyDescent="0.2">
      <c r="AH3923" s="6"/>
    </row>
    <row r="3924" spans="34:34" s="1" customFormat="1" x14ac:dyDescent="0.2">
      <c r="AH3924" s="6"/>
    </row>
    <row r="3925" spans="34:34" s="1" customFormat="1" x14ac:dyDescent="0.2">
      <c r="AH3925" s="6"/>
    </row>
    <row r="3926" spans="34:34" s="1" customFormat="1" x14ac:dyDescent="0.2">
      <c r="AH3926" s="6"/>
    </row>
    <row r="3927" spans="34:34" s="1" customFormat="1" x14ac:dyDescent="0.2">
      <c r="AH3927" s="6"/>
    </row>
    <row r="3928" spans="34:34" s="1" customFormat="1" x14ac:dyDescent="0.2">
      <c r="AH3928" s="6"/>
    </row>
    <row r="3929" spans="34:34" s="1" customFormat="1" x14ac:dyDescent="0.2">
      <c r="AH3929" s="6"/>
    </row>
    <row r="3930" spans="34:34" s="1" customFormat="1" x14ac:dyDescent="0.2">
      <c r="AH3930" s="6"/>
    </row>
    <row r="3931" spans="34:34" s="1" customFormat="1" x14ac:dyDescent="0.2">
      <c r="AH3931" s="6"/>
    </row>
    <row r="3932" spans="34:34" s="1" customFormat="1" x14ac:dyDescent="0.2">
      <c r="AH3932" s="6"/>
    </row>
    <row r="3933" spans="34:34" s="1" customFormat="1" x14ac:dyDescent="0.2">
      <c r="AH3933" s="6"/>
    </row>
    <row r="3934" spans="34:34" s="1" customFormat="1" x14ac:dyDescent="0.2">
      <c r="AH3934" s="6"/>
    </row>
    <row r="3935" spans="34:34" s="1" customFormat="1" x14ac:dyDescent="0.2">
      <c r="AH3935" s="6"/>
    </row>
    <row r="3936" spans="34:34" s="1" customFormat="1" x14ac:dyDescent="0.2">
      <c r="AH3936" s="6"/>
    </row>
    <row r="3937" spans="34:34" s="1" customFormat="1" x14ac:dyDescent="0.2">
      <c r="AH3937" s="6"/>
    </row>
    <row r="3938" spans="34:34" s="1" customFormat="1" x14ac:dyDescent="0.2">
      <c r="AH3938" s="6"/>
    </row>
    <row r="3939" spans="34:34" s="1" customFormat="1" x14ac:dyDescent="0.2">
      <c r="AH3939" s="6"/>
    </row>
    <row r="3940" spans="34:34" s="1" customFormat="1" x14ac:dyDescent="0.2">
      <c r="AH3940" s="6"/>
    </row>
    <row r="3941" spans="34:34" s="1" customFormat="1" x14ac:dyDescent="0.2">
      <c r="AH3941" s="6"/>
    </row>
    <row r="3942" spans="34:34" s="1" customFormat="1" x14ac:dyDescent="0.2">
      <c r="AH3942" s="6"/>
    </row>
    <row r="3943" spans="34:34" s="1" customFormat="1" x14ac:dyDescent="0.2">
      <c r="AH3943" s="6"/>
    </row>
    <row r="3944" spans="34:34" s="1" customFormat="1" x14ac:dyDescent="0.2">
      <c r="AH3944" s="6"/>
    </row>
    <row r="3945" spans="34:34" s="1" customFormat="1" x14ac:dyDescent="0.2">
      <c r="AH3945" s="6"/>
    </row>
    <row r="3946" spans="34:34" s="1" customFormat="1" x14ac:dyDescent="0.2">
      <c r="AH3946" s="6"/>
    </row>
    <row r="3947" spans="34:34" s="1" customFormat="1" x14ac:dyDescent="0.2">
      <c r="AH3947" s="6"/>
    </row>
    <row r="3948" spans="34:34" s="1" customFormat="1" x14ac:dyDescent="0.2">
      <c r="AH3948" s="6"/>
    </row>
    <row r="3949" spans="34:34" s="1" customFormat="1" x14ac:dyDescent="0.2">
      <c r="AH3949" s="6"/>
    </row>
    <row r="3950" spans="34:34" s="1" customFormat="1" x14ac:dyDescent="0.2">
      <c r="AH3950" s="6"/>
    </row>
    <row r="3951" spans="34:34" s="1" customFormat="1" x14ac:dyDescent="0.2">
      <c r="AH3951" s="6"/>
    </row>
    <row r="3952" spans="34:34" s="1" customFormat="1" x14ac:dyDescent="0.2">
      <c r="AH3952" s="6"/>
    </row>
    <row r="3953" spans="34:34" s="1" customFormat="1" x14ac:dyDescent="0.2">
      <c r="AH3953" s="6"/>
    </row>
    <row r="3954" spans="34:34" s="1" customFormat="1" x14ac:dyDescent="0.2">
      <c r="AH3954" s="6"/>
    </row>
    <row r="3955" spans="34:34" s="1" customFormat="1" x14ac:dyDescent="0.2">
      <c r="AH3955" s="6"/>
    </row>
    <row r="3956" spans="34:34" s="1" customFormat="1" x14ac:dyDescent="0.2">
      <c r="AH3956" s="6"/>
    </row>
    <row r="3957" spans="34:34" s="1" customFormat="1" x14ac:dyDescent="0.2">
      <c r="AH3957" s="6"/>
    </row>
    <row r="3958" spans="34:34" s="1" customFormat="1" x14ac:dyDescent="0.2">
      <c r="AH3958" s="6"/>
    </row>
    <row r="3959" spans="34:34" s="1" customFormat="1" x14ac:dyDescent="0.2">
      <c r="AH3959" s="6"/>
    </row>
    <row r="3960" spans="34:34" s="1" customFormat="1" x14ac:dyDescent="0.2">
      <c r="AH3960" s="6"/>
    </row>
    <row r="3961" spans="34:34" s="1" customFormat="1" x14ac:dyDescent="0.2">
      <c r="AH3961" s="6"/>
    </row>
    <row r="3962" spans="34:34" s="1" customFormat="1" x14ac:dyDescent="0.2">
      <c r="AH3962" s="6"/>
    </row>
    <row r="3963" spans="34:34" s="1" customFormat="1" x14ac:dyDescent="0.2">
      <c r="AH3963" s="6"/>
    </row>
    <row r="3964" spans="34:34" s="1" customFormat="1" x14ac:dyDescent="0.2">
      <c r="AH3964" s="6"/>
    </row>
    <row r="3965" spans="34:34" s="1" customFormat="1" x14ac:dyDescent="0.2">
      <c r="AH3965" s="6"/>
    </row>
    <row r="3966" spans="34:34" s="1" customFormat="1" x14ac:dyDescent="0.2">
      <c r="AH3966" s="6"/>
    </row>
    <row r="3967" spans="34:34" s="1" customFormat="1" x14ac:dyDescent="0.2">
      <c r="AH3967" s="6"/>
    </row>
    <row r="3968" spans="34:34" s="1" customFormat="1" x14ac:dyDescent="0.2">
      <c r="AH3968" s="6"/>
    </row>
    <row r="3969" spans="34:34" s="1" customFormat="1" x14ac:dyDescent="0.2">
      <c r="AH3969" s="6"/>
    </row>
    <row r="3970" spans="34:34" s="1" customFormat="1" x14ac:dyDescent="0.2">
      <c r="AH3970" s="6"/>
    </row>
    <row r="3971" spans="34:34" s="1" customFormat="1" x14ac:dyDescent="0.2">
      <c r="AH3971" s="6"/>
    </row>
    <row r="3972" spans="34:34" s="1" customFormat="1" x14ac:dyDescent="0.2">
      <c r="AH3972" s="6"/>
    </row>
    <row r="3973" spans="34:34" s="1" customFormat="1" x14ac:dyDescent="0.2">
      <c r="AH3973" s="6"/>
    </row>
    <row r="3974" spans="34:34" s="1" customFormat="1" x14ac:dyDescent="0.2">
      <c r="AH3974" s="6"/>
    </row>
    <row r="3975" spans="34:34" s="1" customFormat="1" x14ac:dyDescent="0.2">
      <c r="AH3975" s="6"/>
    </row>
    <row r="3976" spans="34:34" s="1" customFormat="1" x14ac:dyDescent="0.2">
      <c r="AH3976" s="6"/>
    </row>
    <row r="3977" spans="34:34" s="1" customFormat="1" x14ac:dyDescent="0.2">
      <c r="AH3977" s="6"/>
    </row>
    <row r="3978" spans="34:34" s="1" customFormat="1" x14ac:dyDescent="0.2">
      <c r="AH3978" s="6"/>
    </row>
    <row r="3979" spans="34:34" s="1" customFormat="1" x14ac:dyDescent="0.2">
      <c r="AH3979" s="6"/>
    </row>
    <row r="3980" spans="34:34" s="1" customFormat="1" x14ac:dyDescent="0.2">
      <c r="AH3980" s="6"/>
    </row>
    <row r="3981" spans="34:34" s="1" customFormat="1" x14ac:dyDescent="0.2">
      <c r="AH3981" s="6"/>
    </row>
    <row r="3982" spans="34:34" s="1" customFormat="1" x14ac:dyDescent="0.2">
      <c r="AH3982" s="6"/>
    </row>
    <row r="3983" spans="34:34" s="1" customFormat="1" x14ac:dyDescent="0.2">
      <c r="AH3983" s="6"/>
    </row>
    <row r="3984" spans="34:34" s="1" customFormat="1" x14ac:dyDescent="0.2">
      <c r="AH3984" s="6"/>
    </row>
    <row r="3985" spans="34:34" s="1" customFormat="1" x14ac:dyDescent="0.2">
      <c r="AH3985" s="6"/>
    </row>
    <row r="3986" spans="34:34" s="1" customFormat="1" x14ac:dyDescent="0.2">
      <c r="AH3986" s="6"/>
    </row>
    <row r="3987" spans="34:34" s="1" customFormat="1" x14ac:dyDescent="0.2">
      <c r="AH3987" s="6"/>
    </row>
    <row r="3988" spans="34:34" s="1" customFormat="1" x14ac:dyDescent="0.2">
      <c r="AH3988" s="6"/>
    </row>
    <row r="3989" spans="34:34" s="1" customFormat="1" x14ac:dyDescent="0.2">
      <c r="AH3989" s="6"/>
    </row>
    <row r="3990" spans="34:34" s="1" customFormat="1" x14ac:dyDescent="0.2">
      <c r="AH3990" s="6"/>
    </row>
    <row r="3991" spans="34:34" s="1" customFormat="1" x14ac:dyDescent="0.2">
      <c r="AH3991" s="6"/>
    </row>
    <row r="3992" spans="34:34" s="1" customFormat="1" x14ac:dyDescent="0.2">
      <c r="AH3992" s="6"/>
    </row>
    <row r="3993" spans="34:34" s="1" customFormat="1" x14ac:dyDescent="0.2">
      <c r="AH3993" s="6"/>
    </row>
    <row r="3994" spans="34:34" s="1" customFormat="1" x14ac:dyDescent="0.2">
      <c r="AH3994" s="6"/>
    </row>
    <row r="3995" spans="34:34" s="1" customFormat="1" x14ac:dyDescent="0.2">
      <c r="AH3995" s="6"/>
    </row>
    <row r="3996" spans="34:34" s="1" customFormat="1" x14ac:dyDescent="0.2">
      <c r="AH3996" s="6"/>
    </row>
    <row r="3997" spans="34:34" s="1" customFormat="1" x14ac:dyDescent="0.2">
      <c r="AH3997" s="6"/>
    </row>
    <row r="3998" spans="34:34" s="1" customFormat="1" x14ac:dyDescent="0.2">
      <c r="AH3998" s="6"/>
    </row>
    <row r="3999" spans="34:34" s="1" customFormat="1" x14ac:dyDescent="0.2">
      <c r="AH3999" s="6"/>
    </row>
    <row r="4000" spans="34:34" s="1" customFormat="1" x14ac:dyDescent="0.2">
      <c r="AH4000" s="6"/>
    </row>
    <row r="4001" spans="34:34" s="1" customFormat="1" x14ac:dyDescent="0.2">
      <c r="AH4001" s="6"/>
    </row>
    <row r="4002" spans="34:34" s="1" customFormat="1" x14ac:dyDescent="0.2">
      <c r="AH4002" s="6"/>
    </row>
    <row r="4003" spans="34:34" s="1" customFormat="1" x14ac:dyDescent="0.2">
      <c r="AH4003" s="6"/>
    </row>
    <row r="4004" spans="34:34" s="1" customFormat="1" x14ac:dyDescent="0.2">
      <c r="AH4004" s="6"/>
    </row>
    <row r="4005" spans="34:34" s="1" customFormat="1" x14ac:dyDescent="0.2">
      <c r="AH4005" s="6"/>
    </row>
    <row r="4006" spans="34:34" s="1" customFormat="1" x14ac:dyDescent="0.2">
      <c r="AH4006" s="6"/>
    </row>
    <row r="4007" spans="34:34" s="1" customFormat="1" x14ac:dyDescent="0.2">
      <c r="AH4007" s="6"/>
    </row>
    <row r="4008" spans="34:34" s="1" customFormat="1" x14ac:dyDescent="0.2">
      <c r="AH4008" s="6"/>
    </row>
    <row r="4009" spans="34:34" s="1" customFormat="1" x14ac:dyDescent="0.2">
      <c r="AH4009" s="6"/>
    </row>
    <row r="4010" spans="34:34" s="1" customFormat="1" x14ac:dyDescent="0.2">
      <c r="AH4010" s="6"/>
    </row>
    <row r="4011" spans="34:34" s="1" customFormat="1" x14ac:dyDescent="0.2">
      <c r="AH4011" s="6"/>
    </row>
    <row r="4012" spans="34:34" s="1" customFormat="1" x14ac:dyDescent="0.2">
      <c r="AH4012" s="6"/>
    </row>
    <row r="4013" spans="34:34" s="1" customFormat="1" x14ac:dyDescent="0.2">
      <c r="AH4013" s="6"/>
    </row>
    <row r="4014" spans="34:34" s="1" customFormat="1" x14ac:dyDescent="0.2">
      <c r="AH4014" s="6"/>
    </row>
    <row r="4015" spans="34:34" s="1" customFormat="1" x14ac:dyDescent="0.2">
      <c r="AH4015" s="6"/>
    </row>
    <row r="4016" spans="34:34" s="1" customFormat="1" x14ac:dyDescent="0.2">
      <c r="AH4016" s="6"/>
    </row>
    <row r="4017" spans="34:34" s="1" customFormat="1" x14ac:dyDescent="0.2">
      <c r="AH4017" s="6"/>
    </row>
    <row r="4018" spans="34:34" s="1" customFormat="1" x14ac:dyDescent="0.2">
      <c r="AH4018" s="6"/>
    </row>
    <row r="4019" spans="34:34" s="1" customFormat="1" x14ac:dyDescent="0.2">
      <c r="AH4019" s="6"/>
    </row>
    <row r="4020" spans="34:34" s="1" customFormat="1" x14ac:dyDescent="0.2">
      <c r="AH4020" s="6"/>
    </row>
    <row r="4021" spans="34:34" s="1" customFormat="1" x14ac:dyDescent="0.2">
      <c r="AH4021" s="6"/>
    </row>
    <row r="4022" spans="34:34" s="1" customFormat="1" x14ac:dyDescent="0.2">
      <c r="AH4022" s="6"/>
    </row>
    <row r="4023" spans="34:34" s="1" customFormat="1" x14ac:dyDescent="0.2">
      <c r="AH4023" s="6"/>
    </row>
    <row r="4024" spans="34:34" s="1" customFormat="1" x14ac:dyDescent="0.2">
      <c r="AH4024" s="6"/>
    </row>
    <row r="4025" spans="34:34" s="1" customFormat="1" x14ac:dyDescent="0.2">
      <c r="AH4025" s="6"/>
    </row>
    <row r="4026" spans="34:34" s="1" customFormat="1" x14ac:dyDescent="0.2">
      <c r="AH4026" s="6"/>
    </row>
    <row r="4027" spans="34:34" s="1" customFormat="1" x14ac:dyDescent="0.2">
      <c r="AH4027" s="6"/>
    </row>
    <row r="4028" spans="34:34" s="1" customFormat="1" x14ac:dyDescent="0.2">
      <c r="AH4028" s="6"/>
    </row>
    <row r="4029" spans="34:34" s="1" customFormat="1" x14ac:dyDescent="0.2">
      <c r="AH4029" s="6"/>
    </row>
    <row r="4030" spans="34:34" s="1" customFormat="1" x14ac:dyDescent="0.2">
      <c r="AH4030" s="6"/>
    </row>
    <row r="4031" spans="34:34" s="1" customFormat="1" x14ac:dyDescent="0.2">
      <c r="AH4031" s="6"/>
    </row>
    <row r="4032" spans="34:34" s="1" customFormat="1" x14ac:dyDescent="0.2">
      <c r="AH4032" s="6"/>
    </row>
    <row r="4033" spans="34:34" s="1" customFormat="1" x14ac:dyDescent="0.2">
      <c r="AH4033" s="6"/>
    </row>
    <row r="4034" spans="34:34" s="1" customFormat="1" x14ac:dyDescent="0.2">
      <c r="AH4034" s="6"/>
    </row>
    <row r="4035" spans="34:34" s="1" customFormat="1" x14ac:dyDescent="0.2">
      <c r="AH4035" s="6"/>
    </row>
    <row r="4036" spans="34:34" s="1" customFormat="1" x14ac:dyDescent="0.2">
      <c r="AH4036" s="6"/>
    </row>
    <row r="4037" spans="34:34" s="1" customFormat="1" x14ac:dyDescent="0.2">
      <c r="AH4037" s="6"/>
    </row>
    <row r="4038" spans="34:34" s="1" customFormat="1" x14ac:dyDescent="0.2">
      <c r="AH4038" s="6"/>
    </row>
    <row r="4039" spans="34:34" s="1" customFormat="1" x14ac:dyDescent="0.2">
      <c r="AH4039" s="6"/>
    </row>
    <row r="4040" spans="34:34" s="1" customFormat="1" x14ac:dyDescent="0.2">
      <c r="AH4040" s="6"/>
    </row>
    <row r="4041" spans="34:34" s="1" customFormat="1" x14ac:dyDescent="0.2">
      <c r="AH4041" s="6"/>
    </row>
    <row r="4042" spans="34:34" s="1" customFormat="1" x14ac:dyDescent="0.2">
      <c r="AH4042" s="6"/>
    </row>
    <row r="4043" spans="34:34" s="1" customFormat="1" x14ac:dyDescent="0.2">
      <c r="AH4043" s="6"/>
    </row>
    <row r="4044" spans="34:34" s="1" customFormat="1" x14ac:dyDescent="0.2">
      <c r="AH4044" s="6"/>
    </row>
    <row r="4045" spans="34:34" s="1" customFormat="1" x14ac:dyDescent="0.2">
      <c r="AH4045" s="6"/>
    </row>
    <row r="4046" spans="34:34" s="1" customFormat="1" x14ac:dyDescent="0.2">
      <c r="AH4046" s="6"/>
    </row>
    <row r="4047" spans="34:34" s="1" customFormat="1" x14ac:dyDescent="0.2">
      <c r="AH4047" s="6"/>
    </row>
    <row r="4048" spans="34:34" s="1" customFormat="1" x14ac:dyDescent="0.2">
      <c r="AH4048" s="6"/>
    </row>
    <row r="4049" spans="34:34" s="1" customFormat="1" x14ac:dyDescent="0.2">
      <c r="AH4049" s="6"/>
    </row>
    <row r="4050" spans="34:34" s="1" customFormat="1" x14ac:dyDescent="0.2">
      <c r="AH4050" s="6"/>
    </row>
    <row r="4051" spans="34:34" s="1" customFormat="1" x14ac:dyDescent="0.2">
      <c r="AH4051" s="6"/>
    </row>
    <row r="4052" spans="34:34" s="1" customFormat="1" x14ac:dyDescent="0.2">
      <c r="AH4052" s="6"/>
    </row>
    <row r="4053" spans="34:34" s="1" customFormat="1" x14ac:dyDescent="0.2">
      <c r="AH4053" s="6"/>
    </row>
    <row r="4054" spans="34:34" s="1" customFormat="1" x14ac:dyDescent="0.2">
      <c r="AH4054" s="6"/>
    </row>
    <row r="4055" spans="34:34" s="1" customFormat="1" x14ac:dyDescent="0.2">
      <c r="AH4055" s="6"/>
    </row>
    <row r="4056" spans="34:34" s="1" customFormat="1" x14ac:dyDescent="0.2">
      <c r="AH4056" s="6"/>
    </row>
    <row r="4057" spans="34:34" s="1" customFormat="1" x14ac:dyDescent="0.2">
      <c r="AH4057" s="6"/>
    </row>
    <row r="4058" spans="34:34" s="1" customFormat="1" x14ac:dyDescent="0.2">
      <c r="AH4058" s="6"/>
    </row>
    <row r="4059" spans="34:34" s="1" customFormat="1" x14ac:dyDescent="0.2">
      <c r="AH4059" s="6"/>
    </row>
    <row r="4060" spans="34:34" s="1" customFormat="1" x14ac:dyDescent="0.2">
      <c r="AH4060" s="6"/>
    </row>
    <row r="4061" spans="34:34" s="1" customFormat="1" x14ac:dyDescent="0.2">
      <c r="AH4061" s="6"/>
    </row>
    <row r="4062" spans="34:34" s="1" customFormat="1" x14ac:dyDescent="0.2">
      <c r="AH4062" s="6"/>
    </row>
    <row r="4063" spans="34:34" s="1" customFormat="1" x14ac:dyDescent="0.2">
      <c r="AH4063" s="6"/>
    </row>
    <row r="4064" spans="34:34" s="1" customFormat="1" x14ac:dyDescent="0.2">
      <c r="AH4064" s="6"/>
    </row>
    <row r="4065" spans="34:34" s="1" customFormat="1" x14ac:dyDescent="0.2">
      <c r="AH4065" s="6"/>
    </row>
    <row r="4066" spans="34:34" s="1" customFormat="1" x14ac:dyDescent="0.2">
      <c r="AH4066" s="6"/>
    </row>
    <row r="4067" spans="34:34" s="1" customFormat="1" x14ac:dyDescent="0.2">
      <c r="AH4067" s="6"/>
    </row>
    <row r="4068" spans="34:34" s="1" customFormat="1" x14ac:dyDescent="0.2">
      <c r="AH4068" s="6"/>
    </row>
    <row r="4069" spans="34:34" s="1" customFormat="1" x14ac:dyDescent="0.2">
      <c r="AH4069" s="6"/>
    </row>
    <row r="4070" spans="34:34" s="1" customFormat="1" x14ac:dyDescent="0.2">
      <c r="AH4070" s="6"/>
    </row>
    <row r="4071" spans="34:34" s="1" customFormat="1" x14ac:dyDescent="0.2">
      <c r="AH4071" s="6"/>
    </row>
    <row r="4072" spans="34:34" s="1" customFormat="1" x14ac:dyDescent="0.2">
      <c r="AH4072" s="6"/>
    </row>
    <row r="4073" spans="34:34" s="1" customFormat="1" x14ac:dyDescent="0.2">
      <c r="AH4073" s="6"/>
    </row>
    <row r="4074" spans="34:34" s="1" customFormat="1" x14ac:dyDescent="0.2">
      <c r="AH4074" s="6"/>
    </row>
    <row r="4075" spans="34:34" s="1" customFormat="1" x14ac:dyDescent="0.2">
      <c r="AH4075" s="6"/>
    </row>
    <row r="4076" spans="34:34" s="1" customFormat="1" x14ac:dyDescent="0.2">
      <c r="AH4076" s="6"/>
    </row>
    <row r="4077" spans="34:34" s="1" customFormat="1" x14ac:dyDescent="0.2">
      <c r="AH4077" s="6"/>
    </row>
    <row r="4078" spans="34:34" s="1" customFormat="1" x14ac:dyDescent="0.2">
      <c r="AH4078" s="6"/>
    </row>
    <row r="4079" spans="34:34" s="1" customFormat="1" x14ac:dyDescent="0.2">
      <c r="AH4079" s="6"/>
    </row>
    <row r="4080" spans="34:34" s="1" customFormat="1" x14ac:dyDescent="0.2">
      <c r="AH4080" s="6"/>
    </row>
    <row r="4081" spans="34:34" s="1" customFormat="1" x14ac:dyDescent="0.2">
      <c r="AH4081" s="6"/>
    </row>
    <row r="4082" spans="34:34" s="1" customFormat="1" x14ac:dyDescent="0.2">
      <c r="AH4082" s="6"/>
    </row>
    <row r="4083" spans="34:34" s="1" customFormat="1" x14ac:dyDescent="0.2">
      <c r="AH4083" s="6"/>
    </row>
    <row r="4084" spans="34:34" s="1" customFormat="1" x14ac:dyDescent="0.2">
      <c r="AH4084" s="6"/>
    </row>
    <row r="4085" spans="34:34" s="1" customFormat="1" x14ac:dyDescent="0.2">
      <c r="AH4085" s="6"/>
    </row>
    <row r="4086" spans="34:34" s="1" customFormat="1" x14ac:dyDescent="0.2">
      <c r="AH4086" s="6"/>
    </row>
    <row r="4087" spans="34:34" s="1" customFormat="1" x14ac:dyDescent="0.2">
      <c r="AH4087" s="6"/>
    </row>
    <row r="4088" spans="34:34" s="1" customFormat="1" x14ac:dyDescent="0.2">
      <c r="AH4088" s="6"/>
    </row>
    <row r="4089" spans="34:34" s="1" customFormat="1" x14ac:dyDescent="0.2">
      <c r="AH4089" s="6"/>
    </row>
    <row r="4090" spans="34:34" s="1" customFormat="1" x14ac:dyDescent="0.2">
      <c r="AH4090" s="6"/>
    </row>
    <row r="4091" spans="34:34" s="1" customFormat="1" x14ac:dyDescent="0.2">
      <c r="AH4091" s="6"/>
    </row>
    <row r="4092" spans="34:34" s="1" customFormat="1" x14ac:dyDescent="0.2">
      <c r="AH4092" s="6"/>
    </row>
    <row r="4093" spans="34:34" s="1" customFormat="1" x14ac:dyDescent="0.2">
      <c r="AH4093" s="6"/>
    </row>
    <row r="4094" spans="34:34" s="1" customFormat="1" x14ac:dyDescent="0.2">
      <c r="AH4094" s="6"/>
    </row>
    <row r="4095" spans="34:34" s="1" customFormat="1" x14ac:dyDescent="0.2">
      <c r="AH4095" s="6"/>
    </row>
    <row r="4096" spans="34:34" s="1" customFormat="1" x14ac:dyDescent="0.2">
      <c r="AH4096" s="6"/>
    </row>
    <row r="4097" spans="34:34" s="1" customFormat="1" x14ac:dyDescent="0.2">
      <c r="AH4097" s="6"/>
    </row>
    <row r="4098" spans="34:34" s="1" customFormat="1" x14ac:dyDescent="0.2">
      <c r="AH4098" s="6"/>
    </row>
    <row r="4099" spans="34:34" s="1" customFormat="1" x14ac:dyDescent="0.2">
      <c r="AH4099" s="6"/>
    </row>
    <row r="4100" spans="34:34" s="1" customFormat="1" x14ac:dyDescent="0.2">
      <c r="AH4100" s="6"/>
    </row>
    <row r="4101" spans="34:34" s="1" customFormat="1" x14ac:dyDescent="0.2">
      <c r="AH4101" s="6"/>
    </row>
    <row r="4102" spans="34:34" s="1" customFormat="1" x14ac:dyDescent="0.2">
      <c r="AH4102" s="6"/>
    </row>
    <row r="4103" spans="34:34" s="1" customFormat="1" x14ac:dyDescent="0.2">
      <c r="AH4103" s="6"/>
    </row>
    <row r="4104" spans="34:34" s="1" customFormat="1" x14ac:dyDescent="0.2">
      <c r="AH4104" s="6"/>
    </row>
    <row r="4105" spans="34:34" s="1" customFormat="1" x14ac:dyDescent="0.2">
      <c r="AH4105" s="6"/>
    </row>
    <row r="4106" spans="34:34" s="1" customFormat="1" x14ac:dyDescent="0.2">
      <c r="AH4106" s="6"/>
    </row>
    <row r="4107" spans="34:34" s="1" customFormat="1" x14ac:dyDescent="0.2">
      <c r="AH4107" s="6"/>
    </row>
    <row r="4108" spans="34:34" s="1" customFormat="1" x14ac:dyDescent="0.2">
      <c r="AH4108" s="6"/>
    </row>
    <row r="4109" spans="34:34" s="1" customFormat="1" x14ac:dyDescent="0.2">
      <c r="AH4109" s="6"/>
    </row>
    <row r="4110" spans="34:34" s="1" customFormat="1" x14ac:dyDescent="0.2">
      <c r="AH4110" s="6"/>
    </row>
    <row r="4111" spans="34:34" s="1" customFormat="1" x14ac:dyDescent="0.2">
      <c r="AH4111" s="6"/>
    </row>
    <row r="4112" spans="34:34" s="1" customFormat="1" x14ac:dyDescent="0.2">
      <c r="AH4112" s="6"/>
    </row>
    <row r="4113" spans="34:34" s="1" customFormat="1" x14ac:dyDescent="0.2">
      <c r="AH4113" s="6"/>
    </row>
    <row r="4114" spans="34:34" s="1" customFormat="1" x14ac:dyDescent="0.2">
      <c r="AH4114" s="6"/>
    </row>
    <row r="4115" spans="34:34" s="1" customFormat="1" x14ac:dyDescent="0.2">
      <c r="AH4115" s="6"/>
    </row>
    <row r="4116" spans="34:34" s="1" customFormat="1" x14ac:dyDescent="0.2">
      <c r="AH4116" s="6"/>
    </row>
    <row r="4117" spans="34:34" s="1" customFormat="1" x14ac:dyDescent="0.2">
      <c r="AH4117" s="6"/>
    </row>
    <row r="4118" spans="34:34" s="1" customFormat="1" x14ac:dyDescent="0.2">
      <c r="AH4118" s="6"/>
    </row>
    <row r="4119" spans="34:34" s="1" customFormat="1" x14ac:dyDescent="0.2">
      <c r="AH4119" s="6"/>
    </row>
    <row r="4120" spans="34:34" s="1" customFormat="1" x14ac:dyDescent="0.2">
      <c r="AH4120" s="6"/>
    </row>
    <row r="4121" spans="34:34" s="1" customFormat="1" x14ac:dyDescent="0.2">
      <c r="AH4121" s="6"/>
    </row>
    <row r="4122" spans="34:34" s="1" customFormat="1" x14ac:dyDescent="0.2">
      <c r="AH4122" s="6"/>
    </row>
    <row r="4123" spans="34:34" s="1" customFormat="1" x14ac:dyDescent="0.2">
      <c r="AH4123" s="6"/>
    </row>
    <row r="4124" spans="34:34" s="1" customFormat="1" x14ac:dyDescent="0.2">
      <c r="AH4124" s="6"/>
    </row>
    <row r="4125" spans="34:34" s="1" customFormat="1" x14ac:dyDescent="0.2">
      <c r="AH4125" s="6"/>
    </row>
    <row r="4126" spans="34:34" s="1" customFormat="1" x14ac:dyDescent="0.2">
      <c r="AH4126" s="6"/>
    </row>
    <row r="4127" spans="34:34" s="1" customFormat="1" x14ac:dyDescent="0.2">
      <c r="AH4127" s="6"/>
    </row>
    <row r="4128" spans="34:34" s="1" customFormat="1" x14ac:dyDescent="0.2">
      <c r="AH4128" s="6"/>
    </row>
    <row r="4129" spans="34:34" s="1" customFormat="1" x14ac:dyDescent="0.2">
      <c r="AH4129" s="6"/>
    </row>
    <row r="4130" spans="34:34" s="1" customFormat="1" x14ac:dyDescent="0.2">
      <c r="AH4130" s="6"/>
    </row>
    <row r="4131" spans="34:34" s="1" customFormat="1" x14ac:dyDescent="0.2">
      <c r="AH4131" s="6"/>
    </row>
    <row r="4132" spans="34:34" s="1" customFormat="1" x14ac:dyDescent="0.2">
      <c r="AH4132" s="6"/>
    </row>
    <row r="4133" spans="34:34" s="1" customFormat="1" x14ac:dyDescent="0.2">
      <c r="AH4133" s="6"/>
    </row>
    <row r="4134" spans="34:34" s="1" customFormat="1" x14ac:dyDescent="0.2">
      <c r="AH4134" s="6"/>
    </row>
    <row r="4135" spans="34:34" s="1" customFormat="1" x14ac:dyDescent="0.2">
      <c r="AH4135" s="6"/>
    </row>
    <row r="4136" spans="34:34" s="1" customFormat="1" x14ac:dyDescent="0.2">
      <c r="AH4136" s="6"/>
    </row>
    <row r="4137" spans="34:34" s="1" customFormat="1" x14ac:dyDescent="0.2">
      <c r="AH4137" s="6"/>
    </row>
    <row r="4138" spans="34:34" s="1" customFormat="1" x14ac:dyDescent="0.2">
      <c r="AH4138" s="6"/>
    </row>
    <row r="4139" spans="34:34" s="1" customFormat="1" x14ac:dyDescent="0.2">
      <c r="AH4139" s="6"/>
    </row>
    <row r="4140" spans="34:34" s="1" customFormat="1" x14ac:dyDescent="0.2">
      <c r="AH4140" s="6"/>
    </row>
    <row r="4141" spans="34:34" s="1" customFormat="1" x14ac:dyDescent="0.2">
      <c r="AH4141" s="6"/>
    </row>
    <row r="4142" spans="34:34" s="1" customFormat="1" x14ac:dyDescent="0.2">
      <c r="AH4142" s="6"/>
    </row>
    <row r="4143" spans="34:34" s="1" customFormat="1" x14ac:dyDescent="0.2">
      <c r="AH4143" s="6"/>
    </row>
    <row r="4144" spans="34:34" s="1" customFormat="1" x14ac:dyDescent="0.2">
      <c r="AH4144" s="6"/>
    </row>
    <row r="4145" spans="34:34" s="1" customFormat="1" x14ac:dyDescent="0.2">
      <c r="AH4145" s="6"/>
    </row>
    <row r="4146" spans="34:34" s="1" customFormat="1" x14ac:dyDescent="0.2">
      <c r="AH4146" s="6"/>
    </row>
    <row r="4147" spans="34:34" s="1" customFormat="1" x14ac:dyDescent="0.2">
      <c r="AH4147" s="6"/>
    </row>
    <row r="4148" spans="34:34" s="1" customFormat="1" x14ac:dyDescent="0.2">
      <c r="AH4148" s="6"/>
    </row>
    <row r="4149" spans="34:34" s="1" customFormat="1" x14ac:dyDescent="0.2">
      <c r="AH4149" s="6"/>
    </row>
    <row r="4150" spans="34:34" s="1" customFormat="1" x14ac:dyDescent="0.2">
      <c r="AH4150" s="6"/>
    </row>
    <row r="4151" spans="34:34" s="1" customFormat="1" x14ac:dyDescent="0.2">
      <c r="AH4151" s="6"/>
    </row>
    <row r="4152" spans="34:34" s="1" customFormat="1" x14ac:dyDescent="0.2">
      <c r="AH4152" s="6"/>
    </row>
    <row r="4153" spans="34:34" s="1" customFormat="1" x14ac:dyDescent="0.2">
      <c r="AH4153" s="6"/>
    </row>
    <row r="4154" spans="34:34" s="1" customFormat="1" x14ac:dyDescent="0.2">
      <c r="AH4154" s="6"/>
    </row>
    <row r="4155" spans="34:34" s="1" customFormat="1" x14ac:dyDescent="0.2">
      <c r="AH4155" s="6"/>
    </row>
    <row r="4156" spans="34:34" s="1" customFormat="1" x14ac:dyDescent="0.2">
      <c r="AH4156" s="6"/>
    </row>
    <row r="4157" spans="34:34" s="1" customFormat="1" x14ac:dyDescent="0.2">
      <c r="AH4157" s="6"/>
    </row>
    <row r="4158" spans="34:34" s="1" customFormat="1" x14ac:dyDescent="0.2">
      <c r="AH4158" s="6"/>
    </row>
    <row r="4159" spans="34:34" s="1" customFormat="1" x14ac:dyDescent="0.2">
      <c r="AH4159" s="6"/>
    </row>
    <row r="4160" spans="34:34" s="1" customFormat="1" x14ac:dyDescent="0.2">
      <c r="AH4160" s="6"/>
    </row>
    <row r="4161" spans="34:34" s="1" customFormat="1" x14ac:dyDescent="0.2">
      <c r="AH4161" s="6"/>
    </row>
    <row r="4162" spans="34:34" s="1" customFormat="1" x14ac:dyDescent="0.2">
      <c r="AH4162" s="6"/>
    </row>
    <row r="4163" spans="34:34" s="1" customFormat="1" x14ac:dyDescent="0.2">
      <c r="AH4163" s="6"/>
    </row>
    <row r="4164" spans="34:34" s="1" customFormat="1" x14ac:dyDescent="0.2">
      <c r="AH4164" s="6"/>
    </row>
    <row r="4165" spans="34:34" s="1" customFormat="1" x14ac:dyDescent="0.2">
      <c r="AH4165" s="6"/>
    </row>
    <row r="4166" spans="34:34" s="1" customFormat="1" x14ac:dyDescent="0.2">
      <c r="AH4166" s="6"/>
    </row>
    <row r="4167" spans="34:34" s="1" customFormat="1" x14ac:dyDescent="0.2">
      <c r="AH4167" s="6"/>
    </row>
    <row r="4168" spans="34:34" s="1" customFormat="1" x14ac:dyDescent="0.2">
      <c r="AH4168" s="6"/>
    </row>
    <row r="4169" spans="34:34" s="1" customFormat="1" x14ac:dyDescent="0.2">
      <c r="AH4169" s="6"/>
    </row>
    <row r="4170" spans="34:34" s="1" customFormat="1" x14ac:dyDescent="0.2">
      <c r="AH4170" s="6"/>
    </row>
    <row r="4171" spans="34:34" s="1" customFormat="1" x14ac:dyDescent="0.2">
      <c r="AH4171" s="6"/>
    </row>
    <row r="4172" spans="34:34" s="1" customFormat="1" x14ac:dyDescent="0.2">
      <c r="AH4172" s="6"/>
    </row>
    <row r="4173" spans="34:34" s="1" customFormat="1" x14ac:dyDescent="0.2">
      <c r="AH4173" s="6"/>
    </row>
    <row r="4174" spans="34:34" s="1" customFormat="1" x14ac:dyDescent="0.2">
      <c r="AH4174" s="6"/>
    </row>
    <row r="4175" spans="34:34" s="1" customFormat="1" x14ac:dyDescent="0.2">
      <c r="AH4175" s="6"/>
    </row>
    <row r="4176" spans="34:34" s="1" customFormat="1" x14ac:dyDescent="0.2">
      <c r="AH4176" s="6"/>
    </row>
    <row r="4177" spans="34:34" s="1" customFormat="1" x14ac:dyDescent="0.2">
      <c r="AH4177" s="6"/>
    </row>
    <row r="4178" spans="34:34" s="1" customFormat="1" x14ac:dyDescent="0.2">
      <c r="AH4178" s="6"/>
    </row>
    <row r="4179" spans="34:34" s="1" customFormat="1" x14ac:dyDescent="0.2">
      <c r="AH4179" s="6"/>
    </row>
    <row r="4180" spans="34:34" s="1" customFormat="1" x14ac:dyDescent="0.2">
      <c r="AH4180" s="6"/>
    </row>
    <row r="4181" spans="34:34" s="1" customFormat="1" x14ac:dyDescent="0.2">
      <c r="AH4181" s="6"/>
    </row>
    <row r="4182" spans="34:34" s="1" customFormat="1" x14ac:dyDescent="0.2">
      <c r="AH4182" s="6"/>
    </row>
    <row r="4183" spans="34:34" s="1" customFormat="1" x14ac:dyDescent="0.2">
      <c r="AH4183" s="6"/>
    </row>
    <row r="4184" spans="34:34" s="1" customFormat="1" x14ac:dyDescent="0.2">
      <c r="AH4184" s="6"/>
    </row>
    <row r="4185" spans="34:34" s="1" customFormat="1" x14ac:dyDescent="0.2">
      <c r="AH4185" s="6"/>
    </row>
    <row r="4186" spans="34:34" s="1" customFormat="1" x14ac:dyDescent="0.2">
      <c r="AH4186" s="6"/>
    </row>
    <row r="4187" spans="34:34" s="1" customFormat="1" x14ac:dyDescent="0.2">
      <c r="AH4187" s="6"/>
    </row>
    <row r="4188" spans="34:34" s="1" customFormat="1" x14ac:dyDescent="0.2">
      <c r="AH4188" s="6"/>
    </row>
    <row r="4189" spans="34:34" s="1" customFormat="1" x14ac:dyDescent="0.2">
      <c r="AH4189" s="6"/>
    </row>
    <row r="4190" spans="34:34" s="1" customFormat="1" x14ac:dyDescent="0.2">
      <c r="AH4190" s="6"/>
    </row>
    <row r="4191" spans="34:34" s="1" customFormat="1" x14ac:dyDescent="0.2">
      <c r="AH4191" s="6"/>
    </row>
    <row r="4192" spans="34:34" s="1" customFormat="1" x14ac:dyDescent="0.2">
      <c r="AH4192" s="6"/>
    </row>
    <row r="4193" spans="34:34" s="1" customFormat="1" x14ac:dyDescent="0.2">
      <c r="AH4193" s="6"/>
    </row>
    <row r="4194" spans="34:34" s="1" customFormat="1" x14ac:dyDescent="0.2">
      <c r="AH4194" s="6"/>
    </row>
    <row r="4195" spans="34:34" s="1" customFormat="1" x14ac:dyDescent="0.2">
      <c r="AH4195" s="6"/>
    </row>
    <row r="4196" spans="34:34" s="1" customFormat="1" x14ac:dyDescent="0.2">
      <c r="AH4196" s="6"/>
    </row>
    <row r="4197" spans="34:34" s="1" customFormat="1" x14ac:dyDescent="0.2">
      <c r="AH4197" s="6"/>
    </row>
    <row r="4198" spans="34:34" s="1" customFormat="1" x14ac:dyDescent="0.2">
      <c r="AH4198" s="6"/>
    </row>
    <row r="4199" spans="34:34" s="1" customFormat="1" x14ac:dyDescent="0.2">
      <c r="AH4199" s="6"/>
    </row>
    <row r="4200" spans="34:34" s="1" customFormat="1" x14ac:dyDescent="0.2">
      <c r="AH4200" s="6"/>
    </row>
    <row r="4201" spans="34:34" s="1" customFormat="1" x14ac:dyDescent="0.2">
      <c r="AH4201" s="6"/>
    </row>
    <row r="4202" spans="34:34" s="1" customFormat="1" x14ac:dyDescent="0.2">
      <c r="AH4202" s="6"/>
    </row>
    <row r="4203" spans="34:34" s="1" customFormat="1" x14ac:dyDescent="0.2">
      <c r="AH4203" s="6"/>
    </row>
    <row r="4204" spans="34:34" s="1" customFormat="1" x14ac:dyDescent="0.2">
      <c r="AH4204" s="6"/>
    </row>
    <row r="4205" spans="34:34" s="1" customFormat="1" x14ac:dyDescent="0.2">
      <c r="AH4205" s="6"/>
    </row>
    <row r="4206" spans="34:34" s="1" customFormat="1" x14ac:dyDescent="0.2">
      <c r="AH4206" s="6"/>
    </row>
    <row r="4207" spans="34:34" s="1" customFormat="1" x14ac:dyDescent="0.2">
      <c r="AH4207" s="6"/>
    </row>
    <row r="4208" spans="34:34" s="1" customFormat="1" x14ac:dyDescent="0.2">
      <c r="AH4208" s="6"/>
    </row>
    <row r="4209" spans="34:34" s="1" customFormat="1" x14ac:dyDescent="0.2">
      <c r="AH4209" s="6"/>
    </row>
    <row r="4210" spans="34:34" s="1" customFormat="1" x14ac:dyDescent="0.2">
      <c r="AH4210" s="6"/>
    </row>
    <row r="4211" spans="34:34" s="1" customFormat="1" x14ac:dyDescent="0.2">
      <c r="AH4211" s="6"/>
    </row>
    <row r="4212" spans="34:34" s="1" customFormat="1" x14ac:dyDescent="0.2">
      <c r="AH4212" s="6"/>
    </row>
    <row r="4213" spans="34:34" s="1" customFormat="1" x14ac:dyDescent="0.2">
      <c r="AH4213" s="6"/>
    </row>
    <row r="4214" spans="34:34" s="1" customFormat="1" x14ac:dyDescent="0.2">
      <c r="AH4214" s="6"/>
    </row>
    <row r="4215" spans="34:34" s="1" customFormat="1" x14ac:dyDescent="0.2">
      <c r="AH4215" s="6"/>
    </row>
    <row r="4216" spans="34:34" s="1" customFormat="1" x14ac:dyDescent="0.2">
      <c r="AH4216" s="6"/>
    </row>
    <row r="4217" spans="34:34" s="1" customFormat="1" x14ac:dyDescent="0.2">
      <c r="AH4217" s="6"/>
    </row>
    <row r="4218" spans="34:34" s="1" customFormat="1" x14ac:dyDescent="0.2">
      <c r="AH4218" s="6"/>
    </row>
    <row r="4219" spans="34:34" s="1" customFormat="1" x14ac:dyDescent="0.2">
      <c r="AH4219" s="6"/>
    </row>
    <row r="4220" spans="34:34" s="1" customFormat="1" x14ac:dyDescent="0.2">
      <c r="AH4220" s="6"/>
    </row>
    <row r="4221" spans="34:34" s="1" customFormat="1" x14ac:dyDescent="0.2">
      <c r="AH4221" s="6"/>
    </row>
    <row r="4222" spans="34:34" s="1" customFormat="1" x14ac:dyDescent="0.2">
      <c r="AH4222" s="6"/>
    </row>
    <row r="4223" spans="34:34" s="1" customFormat="1" x14ac:dyDescent="0.2">
      <c r="AH4223" s="6"/>
    </row>
    <row r="4224" spans="34:34" s="1" customFormat="1" x14ac:dyDescent="0.2">
      <c r="AH4224" s="6"/>
    </row>
    <row r="4225" spans="34:34" s="1" customFormat="1" x14ac:dyDescent="0.2">
      <c r="AH4225" s="6"/>
    </row>
    <row r="4226" spans="34:34" s="1" customFormat="1" x14ac:dyDescent="0.2">
      <c r="AH4226" s="6"/>
    </row>
    <row r="4227" spans="34:34" s="1" customFormat="1" x14ac:dyDescent="0.2">
      <c r="AH4227" s="6"/>
    </row>
    <row r="4228" spans="34:34" s="1" customFormat="1" x14ac:dyDescent="0.2">
      <c r="AH4228" s="6"/>
    </row>
    <row r="4229" spans="34:34" s="1" customFormat="1" x14ac:dyDescent="0.2">
      <c r="AH4229" s="6"/>
    </row>
    <row r="4230" spans="34:34" s="1" customFormat="1" x14ac:dyDescent="0.2">
      <c r="AH4230" s="6"/>
    </row>
    <row r="4231" spans="34:34" s="1" customFormat="1" x14ac:dyDescent="0.2">
      <c r="AH4231" s="6"/>
    </row>
    <row r="4232" spans="34:34" s="1" customFormat="1" x14ac:dyDescent="0.2">
      <c r="AH4232" s="6"/>
    </row>
    <row r="4233" spans="34:34" s="1" customFormat="1" x14ac:dyDescent="0.2">
      <c r="AH4233" s="6"/>
    </row>
    <row r="4234" spans="34:34" s="1" customFormat="1" x14ac:dyDescent="0.2">
      <c r="AH4234" s="6"/>
    </row>
    <row r="4235" spans="34:34" s="1" customFormat="1" x14ac:dyDescent="0.2">
      <c r="AH4235" s="6"/>
    </row>
    <row r="4236" spans="34:34" s="1" customFormat="1" x14ac:dyDescent="0.2">
      <c r="AH4236" s="6"/>
    </row>
    <row r="4237" spans="34:34" s="1" customFormat="1" x14ac:dyDescent="0.2">
      <c r="AH4237" s="6"/>
    </row>
    <row r="4238" spans="34:34" s="1" customFormat="1" x14ac:dyDescent="0.2">
      <c r="AH4238" s="6"/>
    </row>
    <row r="4239" spans="34:34" s="1" customFormat="1" x14ac:dyDescent="0.2">
      <c r="AH4239" s="6"/>
    </row>
    <row r="4240" spans="34:34" s="1" customFormat="1" x14ac:dyDescent="0.2">
      <c r="AH4240" s="6"/>
    </row>
    <row r="4241" spans="34:34" s="1" customFormat="1" x14ac:dyDescent="0.2">
      <c r="AH4241" s="6"/>
    </row>
    <row r="4242" spans="34:34" s="1" customFormat="1" x14ac:dyDescent="0.2">
      <c r="AH4242" s="6"/>
    </row>
    <row r="4243" spans="34:34" s="1" customFormat="1" x14ac:dyDescent="0.2">
      <c r="AH4243" s="6"/>
    </row>
    <row r="4244" spans="34:34" s="1" customFormat="1" x14ac:dyDescent="0.2">
      <c r="AH4244" s="6"/>
    </row>
    <row r="4245" spans="34:34" s="1" customFormat="1" x14ac:dyDescent="0.2">
      <c r="AH4245" s="6"/>
    </row>
    <row r="4246" spans="34:34" s="1" customFormat="1" x14ac:dyDescent="0.2">
      <c r="AH4246" s="6"/>
    </row>
    <row r="4247" spans="34:34" s="1" customFormat="1" x14ac:dyDescent="0.2">
      <c r="AH4247" s="6"/>
    </row>
    <row r="4248" spans="34:34" s="1" customFormat="1" x14ac:dyDescent="0.2">
      <c r="AH4248" s="6"/>
    </row>
    <row r="4249" spans="34:34" s="1" customFormat="1" x14ac:dyDescent="0.2">
      <c r="AH4249" s="6"/>
    </row>
    <row r="4250" spans="34:34" s="1" customFormat="1" x14ac:dyDescent="0.2">
      <c r="AH4250" s="6"/>
    </row>
    <row r="4251" spans="34:34" s="1" customFormat="1" x14ac:dyDescent="0.2">
      <c r="AH4251" s="6"/>
    </row>
    <row r="4252" spans="34:34" s="1" customFormat="1" x14ac:dyDescent="0.2">
      <c r="AH4252" s="6"/>
    </row>
    <row r="4253" spans="34:34" s="1" customFormat="1" x14ac:dyDescent="0.2">
      <c r="AH4253" s="6"/>
    </row>
    <row r="4254" spans="34:34" s="1" customFormat="1" x14ac:dyDescent="0.2">
      <c r="AH4254" s="6"/>
    </row>
    <row r="4255" spans="34:34" s="1" customFormat="1" x14ac:dyDescent="0.2">
      <c r="AH4255" s="6"/>
    </row>
    <row r="4256" spans="34:34" s="1" customFormat="1" x14ac:dyDescent="0.2">
      <c r="AH4256" s="6"/>
    </row>
    <row r="4257" spans="34:34" s="1" customFormat="1" x14ac:dyDescent="0.2">
      <c r="AH4257" s="6"/>
    </row>
    <row r="4258" spans="34:34" s="1" customFormat="1" x14ac:dyDescent="0.2">
      <c r="AH4258" s="6"/>
    </row>
    <row r="4259" spans="34:34" s="1" customFormat="1" x14ac:dyDescent="0.2">
      <c r="AH4259" s="6"/>
    </row>
    <row r="4260" spans="34:34" s="1" customFormat="1" x14ac:dyDescent="0.2">
      <c r="AH4260" s="6"/>
    </row>
    <row r="4261" spans="34:34" s="1" customFormat="1" x14ac:dyDescent="0.2">
      <c r="AH4261" s="6"/>
    </row>
    <row r="4262" spans="34:34" s="1" customFormat="1" x14ac:dyDescent="0.2">
      <c r="AH4262" s="6"/>
    </row>
    <row r="4263" spans="34:34" s="1" customFormat="1" x14ac:dyDescent="0.2">
      <c r="AH4263" s="6"/>
    </row>
    <row r="4264" spans="34:34" s="1" customFormat="1" x14ac:dyDescent="0.2">
      <c r="AH4264" s="6"/>
    </row>
    <row r="4265" spans="34:34" s="1" customFormat="1" x14ac:dyDescent="0.2">
      <c r="AH4265" s="6"/>
    </row>
    <row r="4266" spans="34:34" s="1" customFormat="1" x14ac:dyDescent="0.2">
      <c r="AH4266" s="6"/>
    </row>
    <row r="4267" spans="34:34" s="1" customFormat="1" x14ac:dyDescent="0.2">
      <c r="AH4267" s="6"/>
    </row>
    <row r="4268" spans="34:34" s="1" customFormat="1" x14ac:dyDescent="0.2">
      <c r="AH4268" s="6"/>
    </row>
    <row r="4269" spans="34:34" s="1" customFormat="1" x14ac:dyDescent="0.2">
      <c r="AH4269" s="6"/>
    </row>
    <row r="4270" spans="34:34" s="1" customFormat="1" x14ac:dyDescent="0.2">
      <c r="AH4270" s="6"/>
    </row>
    <row r="4271" spans="34:34" s="1" customFormat="1" x14ac:dyDescent="0.2">
      <c r="AH4271" s="6"/>
    </row>
    <row r="4272" spans="34:34" s="1" customFormat="1" x14ac:dyDescent="0.2">
      <c r="AH4272" s="6"/>
    </row>
    <row r="4273" spans="34:34" s="1" customFormat="1" x14ac:dyDescent="0.2">
      <c r="AH4273" s="6"/>
    </row>
    <row r="4274" spans="34:34" s="1" customFormat="1" x14ac:dyDescent="0.2">
      <c r="AH4274" s="6"/>
    </row>
    <row r="4275" spans="34:34" s="1" customFormat="1" x14ac:dyDescent="0.2">
      <c r="AH4275" s="6"/>
    </row>
    <row r="4276" spans="34:34" s="1" customFormat="1" x14ac:dyDescent="0.2">
      <c r="AH4276" s="6"/>
    </row>
    <row r="4277" spans="34:34" s="1" customFormat="1" x14ac:dyDescent="0.2">
      <c r="AH4277" s="6"/>
    </row>
    <row r="4278" spans="34:34" s="1" customFormat="1" x14ac:dyDescent="0.2">
      <c r="AH4278" s="6"/>
    </row>
    <row r="4279" spans="34:34" s="1" customFormat="1" x14ac:dyDescent="0.2">
      <c r="AH4279" s="6"/>
    </row>
    <row r="4280" spans="34:34" s="1" customFormat="1" x14ac:dyDescent="0.2">
      <c r="AH4280" s="6"/>
    </row>
    <row r="4281" spans="34:34" s="1" customFormat="1" x14ac:dyDescent="0.2">
      <c r="AH4281" s="6"/>
    </row>
    <row r="4282" spans="34:34" s="1" customFormat="1" x14ac:dyDescent="0.2">
      <c r="AH4282" s="6"/>
    </row>
    <row r="4283" spans="34:34" s="1" customFormat="1" x14ac:dyDescent="0.2">
      <c r="AH4283" s="6"/>
    </row>
    <row r="4284" spans="34:34" s="1" customFormat="1" x14ac:dyDescent="0.2">
      <c r="AH4284" s="6"/>
    </row>
    <row r="4285" spans="34:34" s="1" customFormat="1" x14ac:dyDescent="0.2">
      <c r="AH4285" s="6"/>
    </row>
    <row r="4286" spans="34:34" s="1" customFormat="1" x14ac:dyDescent="0.2">
      <c r="AH4286" s="6"/>
    </row>
    <row r="4287" spans="34:34" s="1" customFormat="1" x14ac:dyDescent="0.2">
      <c r="AH4287" s="6"/>
    </row>
    <row r="4288" spans="34:34" s="1" customFormat="1" x14ac:dyDescent="0.2">
      <c r="AH4288" s="6"/>
    </row>
    <row r="4289" spans="34:34" s="1" customFormat="1" x14ac:dyDescent="0.2">
      <c r="AH4289" s="6"/>
    </row>
    <row r="4290" spans="34:34" s="1" customFormat="1" x14ac:dyDescent="0.2">
      <c r="AH4290" s="6"/>
    </row>
    <row r="4291" spans="34:34" s="1" customFormat="1" x14ac:dyDescent="0.2">
      <c r="AH4291" s="6"/>
    </row>
    <row r="4292" spans="34:34" s="1" customFormat="1" x14ac:dyDescent="0.2">
      <c r="AH4292" s="6"/>
    </row>
    <row r="4293" spans="34:34" s="1" customFormat="1" x14ac:dyDescent="0.2">
      <c r="AH4293" s="6"/>
    </row>
    <row r="4294" spans="34:34" s="1" customFormat="1" x14ac:dyDescent="0.2">
      <c r="AH4294" s="6"/>
    </row>
    <row r="4295" spans="34:34" s="1" customFormat="1" x14ac:dyDescent="0.2">
      <c r="AH4295" s="6"/>
    </row>
    <row r="4296" spans="34:34" s="1" customFormat="1" x14ac:dyDescent="0.2">
      <c r="AH4296" s="6"/>
    </row>
    <row r="4297" spans="34:34" s="1" customFormat="1" x14ac:dyDescent="0.2">
      <c r="AH4297" s="6"/>
    </row>
    <row r="4298" spans="34:34" s="1" customFormat="1" x14ac:dyDescent="0.2">
      <c r="AH4298" s="6"/>
    </row>
    <row r="4299" spans="34:34" s="1" customFormat="1" x14ac:dyDescent="0.2">
      <c r="AH4299" s="6"/>
    </row>
    <row r="4300" spans="34:34" s="1" customFormat="1" x14ac:dyDescent="0.2">
      <c r="AH4300" s="6"/>
    </row>
    <row r="4301" spans="34:34" s="1" customFormat="1" x14ac:dyDescent="0.2">
      <c r="AH4301" s="6"/>
    </row>
    <row r="4302" spans="34:34" s="1" customFormat="1" x14ac:dyDescent="0.2">
      <c r="AH4302" s="6"/>
    </row>
    <row r="4303" spans="34:34" s="1" customFormat="1" x14ac:dyDescent="0.2">
      <c r="AH4303" s="6"/>
    </row>
    <row r="4304" spans="34:34" s="1" customFormat="1" x14ac:dyDescent="0.2">
      <c r="AH4304" s="6"/>
    </row>
    <row r="4305" spans="34:34" s="1" customFormat="1" x14ac:dyDescent="0.2">
      <c r="AH4305" s="6"/>
    </row>
    <row r="4306" spans="34:34" s="1" customFormat="1" x14ac:dyDescent="0.2">
      <c r="AH4306" s="6"/>
    </row>
    <row r="4307" spans="34:34" s="1" customFormat="1" x14ac:dyDescent="0.2">
      <c r="AH4307" s="6"/>
    </row>
    <row r="4308" spans="34:34" s="1" customFormat="1" x14ac:dyDescent="0.2">
      <c r="AH4308" s="6"/>
    </row>
    <row r="4309" spans="34:34" s="1" customFormat="1" x14ac:dyDescent="0.2">
      <c r="AH4309" s="6"/>
    </row>
    <row r="4310" spans="34:34" s="1" customFormat="1" x14ac:dyDescent="0.2">
      <c r="AH4310" s="6"/>
    </row>
    <row r="4311" spans="34:34" s="1" customFormat="1" x14ac:dyDescent="0.2">
      <c r="AH4311" s="6"/>
    </row>
    <row r="4312" spans="34:34" s="1" customFormat="1" x14ac:dyDescent="0.2">
      <c r="AH4312" s="6"/>
    </row>
    <row r="4313" spans="34:34" s="1" customFormat="1" x14ac:dyDescent="0.2">
      <c r="AH4313" s="6"/>
    </row>
    <row r="4314" spans="34:34" s="1" customFormat="1" x14ac:dyDescent="0.2">
      <c r="AH4314" s="6"/>
    </row>
    <row r="4315" spans="34:34" s="1" customFormat="1" x14ac:dyDescent="0.2">
      <c r="AH4315" s="6"/>
    </row>
    <row r="4316" spans="34:34" s="1" customFormat="1" x14ac:dyDescent="0.2">
      <c r="AH4316" s="6"/>
    </row>
    <row r="4317" spans="34:34" s="1" customFormat="1" x14ac:dyDescent="0.2">
      <c r="AH4317" s="6"/>
    </row>
    <row r="4318" spans="34:34" s="1" customFormat="1" x14ac:dyDescent="0.2">
      <c r="AH4318" s="6"/>
    </row>
    <row r="4319" spans="34:34" s="1" customFormat="1" x14ac:dyDescent="0.2">
      <c r="AH4319" s="6"/>
    </row>
    <row r="4320" spans="34:34" s="1" customFormat="1" x14ac:dyDescent="0.2">
      <c r="AH4320" s="6"/>
    </row>
    <row r="4321" spans="34:34" s="1" customFormat="1" x14ac:dyDescent="0.2">
      <c r="AH4321" s="6"/>
    </row>
    <row r="4322" spans="34:34" s="1" customFormat="1" x14ac:dyDescent="0.2">
      <c r="AH4322" s="6"/>
    </row>
    <row r="4323" spans="34:34" s="1" customFormat="1" x14ac:dyDescent="0.2">
      <c r="AH4323" s="6"/>
    </row>
    <row r="4324" spans="34:34" s="1" customFormat="1" x14ac:dyDescent="0.2">
      <c r="AH4324" s="6"/>
    </row>
    <row r="4325" spans="34:34" s="1" customFormat="1" x14ac:dyDescent="0.2">
      <c r="AH4325" s="6"/>
    </row>
    <row r="4326" spans="34:34" s="1" customFormat="1" x14ac:dyDescent="0.2">
      <c r="AH4326" s="6"/>
    </row>
    <row r="4327" spans="34:34" s="1" customFormat="1" x14ac:dyDescent="0.2">
      <c r="AH4327" s="6"/>
    </row>
    <row r="4328" spans="34:34" s="1" customFormat="1" x14ac:dyDescent="0.2">
      <c r="AH4328" s="6"/>
    </row>
    <row r="4329" spans="34:34" s="1" customFormat="1" x14ac:dyDescent="0.2">
      <c r="AH4329" s="6"/>
    </row>
    <row r="4330" spans="34:34" s="1" customFormat="1" x14ac:dyDescent="0.2">
      <c r="AH4330" s="6"/>
    </row>
    <row r="4331" spans="34:34" s="1" customFormat="1" x14ac:dyDescent="0.2">
      <c r="AH4331" s="6"/>
    </row>
    <row r="4332" spans="34:34" s="1" customFormat="1" x14ac:dyDescent="0.2">
      <c r="AH4332" s="6"/>
    </row>
    <row r="4333" spans="34:34" s="1" customFormat="1" x14ac:dyDescent="0.2">
      <c r="AH4333" s="6"/>
    </row>
    <row r="4334" spans="34:34" s="1" customFormat="1" x14ac:dyDescent="0.2">
      <c r="AH4334" s="6"/>
    </row>
    <row r="4335" spans="34:34" s="1" customFormat="1" x14ac:dyDescent="0.2">
      <c r="AH4335" s="6"/>
    </row>
    <row r="4336" spans="34:34" s="1" customFormat="1" x14ac:dyDescent="0.2">
      <c r="AH4336" s="6"/>
    </row>
    <row r="4337" spans="34:34" s="1" customFormat="1" x14ac:dyDescent="0.2">
      <c r="AH4337" s="6"/>
    </row>
    <row r="4338" spans="34:34" s="1" customFormat="1" x14ac:dyDescent="0.2">
      <c r="AH4338" s="6"/>
    </row>
    <row r="4339" spans="34:34" s="1" customFormat="1" x14ac:dyDescent="0.2">
      <c r="AH4339" s="6"/>
    </row>
    <row r="4340" spans="34:34" s="1" customFormat="1" x14ac:dyDescent="0.2">
      <c r="AH4340" s="6"/>
    </row>
    <row r="4341" spans="34:34" s="1" customFormat="1" x14ac:dyDescent="0.2">
      <c r="AH4341" s="6"/>
    </row>
    <row r="4342" spans="34:34" s="1" customFormat="1" x14ac:dyDescent="0.2">
      <c r="AH4342" s="6"/>
    </row>
    <row r="4343" spans="34:34" s="1" customFormat="1" x14ac:dyDescent="0.2">
      <c r="AH4343" s="6"/>
    </row>
    <row r="4344" spans="34:34" s="1" customFormat="1" x14ac:dyDescent="0.2">
      <c r="AH4344" s="6"/>
    </row>
    <row r="4345" spans="34:34" s="1" customFormat="1" x14ac:dyDescent="0.2">
      <c r="AH4345" s="6"/>
    </row>
    <row r="4346" spans="34:34" s="1" customFormat="1" x14ac:dyDescent="0.2">
      <c r="AH4346" s="6"/>
    </row>
    <row r="4347" spans="34:34" s="1" customFormat="1" x14ac:dyDescent="0.2">
      <c r="AH4347" s="6"/>
    </row>
    <row r="4348" spans="34:34" s="1" customFormat="1" x14ac:dyDescent="0.2">
      <c r="AH4348" s="6"/>
    </row>
    <row r="4349" spans="34:34" s="1" customFormat="1" x14ac:dyDescent="0.2">
      <c r="AH4349" s="6"/>
    </row>
    <row r="4350" spans="34:34" s="1" customFormat="1" x14ac:dyDescent="0.2">
      <c r="AH4350" s="6"/>
    </row>
    <row r="4351" spans="34:34" s="1" customFormat="1" x14ac:dyDescent="0.2">
      <c r="AH4351" s="6"/>
    </row>
    <row r="4352" spans="34:34" s="1" customFormat="1" x14ac:dyDescent="0.2">
      <c r="AH4352" s="6"/>
    </row>
    <row r="4353" spans="34:34" s="1" customFormat="1" x14ac:dyDescent="0.2">
      <c r="AH4353" s="6"/>
    </row>
    <row r="4354" spans="34:34" s="1" customFormat="1" x14ac:dyDescent="0.2">
      <c r="AH4354" s="6"/>
    </row>
    <row r="4355" spans="34:34" s="1" customFormat="1" x14ac:dyDescent="0.2">
      <c r="AH4355" s="6"/>
    </row>
    <row r="4356" spans="34:34" s="1" customFormat="1" x14ac:dyDescent="0.2">
      <c r="AH4356" s="6"/>
    </row>
    <row r="4357" spans="34:34" s="1" customFormat="1" x14ac:dyDescent="0.2">
      <c r="AH4357" s="6"/>
    </row>
    <row r="4358" spans="34:34" s="1" customFormat="1" x14ac:dyDescent="0.2">
      <c r="AH4358" s="6"/>
    </row>
    <row r="4359" spans="34:34" s="1" customFormat="1" x14ac:dyDescent="0.2">
      <c r="AH4359" s="6"/>
    </row>
    <row r="4360" spans="34:34" s="1" customFormat="1" x14ac:dyDescent="0.2">
      <c r="AH4360" s="6"/>
    </row>
    <row r="4361" spans="34:34" s="1" customFormat="1" x14ac:dyDescent="0.2">
      <c r="AH4361" s="6"/>
    </row>
    <row r="4362" spans="34:34" s="1" customFormat="1" x14ac:dyDescent="0.2">
      <c r="AH4362" s="6"/>
    </row>
    <row r="4363" spans="34:34" s="1" customFormat="1" x14ac:dyDescent="0.2">
      <c r="AH4363" s="6"/>
    </row>
    <row r="4364" spans="34:34" s="1" customFormat="1" x14ac:dyDescent="0.2">
      <c r="AH4364" s="6"/>
    </row>
    <row r="4365" spans="34:34" s="1" customFormat="1" x14ac:dyDescent="0.2">
      <c r="AH4365" s="6"/>
    </row>
    <row r="4366" spans="34:34" s="1" customFormat="1" x14ac:dyDescent="0.2">
      <c r="AH4366" s="6"/>
    </row>
    <row r="4367" spans="34:34" s="1" customFormat="1" x14ac:dyDescent="0.2">
      <c r="AH4367" s="6"/>
    </row>
    <row r="4368" spans="34:34" s="1" customFormat="1" x14ac:dyDescent="0.2">
      <c r="AH4368" s="6"/>
    </row>
    <row r="4369" spans="34:34" s="1" customFormat="1" x14ac:dyDescent="0.2">
      <c r="AH4369" s="6"/>
    </row>
    <row r="4370" spans="34:34" s="1" customFormat="1" x14ac:dyDescent="0.2">
      <c r="AH4370" s="6"/>
    </row>
    <row r="4371" spans="34:34" s="1" customFormat="1" x14ac:dyDescent="0.2">
      <c r="AH4371" s="6"/>
    </row>
    <row r="4372" spans="34:34" s="1" customFormat="1" x14ac:dyDescent="0.2">
      <c r="AH4372" s="6"/>
    </row>
    <row r="4373" spans="34:34" s="1" customFormat="1" x14ac:dyDescent="0.2">
      <c r="AH4373" s="6"/>
    </row>
    <row r="4374" spans="34:34" s="1" customFormat="1" x14ac:dyDescent="0.2">
      <c r="AH4374" s="6"/>
    </row>
    <row r="4375" spans="34:34" s="1" customFormat="1" x14ac:dyDescent="0.2">
      <c r="AH4375" s="6"/>
    </row>
    <row r="4376" spans="34:34" s="1" customFormat="1" x14ac:dyDescent="0.2">
      <c r="AH4376" s="6"/>
    </row>
    <row r="4377" spans="34:34" s="1" customFormat="1" x14ac:dyDescent="0.2">
      <c r="AH4377" s="6"/>
    </row>
    <row r="4378" spans="34:34" s="1" customFormat="1" x14ac:dyDescent="0.2">
      <c r="AH4378" s="6"/>
    </row>
    <row r="4379" spans="34:34" s="1" customFormat="1" x14ac:dyDescent="0.2">
      <c r="AH4379" s="6"/>
    </row>
    <row r="4380" spans="34:34" s="1" customFormat="1" x14ac:dyDescent="0.2">
      <c r="AH4380" s="6"/>
    </row>
    <row r="4381" spans="34:34" s="1" customFormat="1" x14ac:dyDescent="0.2">
      <c r="AH4381" s="6"/>
    </row>
    <row r="4382" spans="34:34" s="1" customFormat="1" x14ac:dyDescent="0.2">
      <c r="AH4382" s="6"/>
    </row>
    <row r="4383" spans="34:34" s="1" customFormat="1" x14ac:dyDescent="0.2">
      <c r="AH4383" s="6"/>
    </row>
    <row r="4384" spans="34:34" s="1" customFormat="1" x14ac:dyDescent="0.2">
      <c r="AH4384" s="6"/>
    </row>
    <row r="4385" spans="34:34" s="1" customFormat="1" x14ac:dyDescent="0.2">
      <c r="AH4385" s="6"/>
    </row>
    <row r="4386" spans="34:34" s="1" customFormat="1" x14ac:dyDescent="0.2">
      <c r="AH4386" s="6"/>
    </row>
    <row r="4387" spans="34:34" s="1" customFormat="1" x14ac:dyDescent="0.2">
      <c r="AH4387" s="6"/>
    </row>
    <row r="4388" spans="34:34" s="1" customFormat="1" x14ac:dyDescent="0.2">
      <c r="AH4388" s="6"/>
    </row>
    <row r="4389" spans="34:34" s="1" customFormat="1" x14ac:dyDescent="0.2">
      <c r="AH4389" s="6"/>
    </row>
    <row r="4390" spans="34:34" s="1" customFormat="1" x14ac:dyDescent="0.2">
      <c r="AH4390" s="6"/>
    </row>
    <row r="4391" spans="34:34" s="1" customFormat="1" x14ac:dyDescent="0.2">
      <c r="AH4391" s="6"/>
    </row>
    <row r="4392" spans="34:34" s="1" customFormat="1" x14ac:dyDescent="0.2">
      <c r="AH4392" s="6"/>
    </row>
    <row r="4393" spans="34:34" s="1" customFormat="1" x14ac:dyDescent="0.2">
      <c r="AH4393" s="6"/>
    </row>
    <row r="4394" spans="34:34" s="1" customFormat="1" x14ac:dyDescent="0.2">
      <c r="AH4394" s="6"/>
    </row>
    <row r="4395" spans="34:34" s="1" customFormat="1" x14ac:dyDescent="0.2">
      <c r="AH4395" s="6"/>
    </row>
    <row r="4396" spans="34:34" s="1" customFormat="1" x14ac:dyDescent="0.2">
      <c r="AH4396" s="6"/>
    </row>
    <row r="4397" spans="34:34" s="1" customFormat="1" x14ac:dyDescent="0.2">
      <c r="AH4397" s="6"/>
    </row>
    <row r="4398" spans="34:34" s="1" customFormat="1" x14ac:dyDescent="0.2">
      <c r="AH4398" s="6"/>
    </row>
    <row r="4399" spans="34:34" s="1" customFormat="1" x14ac:dyDescent="0.2">
      <c r="AH4399" s="6"/>
    </row>
    <row r="4400" spans="34:34" s="1" customFormat="1" x14ac:dyDescent="0.2">
      <c r="AH4400" s="6"/>
    </row>
    <row r="4401" spans="34:34" s="1" customFormat="1" x14ac:dyDescent="0.2">
      <c r="AH4401" s="6"/>
    </row>
    <row r="4402" spans="34:34" s="1" customFormat="1" x14ac:dyDescent="0.2">
      <c r="AH4402" s="6"/>
    </row>
    <row r="4403" spans="34:34" s="1" customFormat="1" x14ac:dyDescent="0.2">
      <c r="AH4403" s="6"/>
    </row>
    <row r="4404" spans="34:34" s="1" customFormat="1" x14ac:dyDescent="0.2">
      <c r="AH4404" s="6"/>
    </row>
    <row r="4405" spans="34:34" s="1" customFormat="1" x14ac:dyDescent="0.2">
      <c r="AH4405" s="6"/>
    </row>
    <row r="4406" spans="34:34" s="1" customFormat="1" x14ac:dyDescent="0.2">
      <c r="AH4406" s="6"/>
    </row>
    <row r="4407" spans="34:34" s="1" customFormat="1" x14ac:dyDescent="0.2">
      <c r="AH4407" s="6"/>
    </row>
    <row r="4408" spans="34:34" s="1" customFormat="1" x14ac:dyDescent="0.2">
      <c r="AH4408" s="6"/>
    </row>
    <row r="4409" spans="34:34" s="1" customFormat="1" x14ac:dyDescent="0.2">
      <c r="AH4409" s="6"/>
    </row>
    <row r="4410" spans="34:34" s="1" customFormat="1" x14ac:dyDescent="0.2">
      <c r="AH4410" s="6"/>
    </row>
    <row r="4411" spans="34:34" s="1" customFormat="1" x14ac:dyDescent="0.2">
      <c r="AH4411" s="6"/>
    </row>
    <row r="4412" spans="34:34" s="1" customFormat="1" x14ac:dyDescent="0.2">
      <c r="AH4412" s="6"/>
    </row>
    <row r="4413" spans="34:34" s="1" customFormat="1" x14ac:dyDescent="0.2">
      <c r="AH4413" s="6"/>
    </row>
    <row r="4414" spans="34:34" s="1" customFormat="1" x14ac:dyDescent="0.2">
      <c r="AH4414" s="6"/>
    </row>
    <row r="4415" spans="34:34" s="1" customFormat="1" x14ac:dyDescent="0.2">
      <c r="AH4415" s="6"/>
    </row>
    <row r="4416" spans="34:34" s="1" customFormat="1" x14ac:dyDescent="0.2">
      <c r="AH4416" s="6"/>
    </row>
    <row r="4417" spans="34:34" s="1" customFormat="1" x14ac:dyDescent="0.2">
      <c r="AH4417" s="6"/>
    </row>
    <row r="4418" spans="34:34" s="1" customFormat="1" x14ac:dyDescent="0.2">
      <c r="AH4418" s="6"/>
    </row>
    <row r="4419" spans="34:34" s="1" customFormat="1" x14ac:dyDescent="0.2">
      <c r="AH4419" s="6"/>
    </row>
    <row r="4420" spans="34:34" s="1" customFormat="1" x14ac:dyDescent="0.2">
      <c r="AH4420" s="6"/>
    </row>
    <row r="4421" spans="34:34" s="1" customFormat="1" x14ac:dyDescent="0.2">
      <c r="AH4421" s="6"/>
    </row>
    <row r="4422" spans="34:34" s="1" customFormat="1" x14ac:dyDescent="0.2">
      <c r="AH4422" s="6"/>
    </row>
    <row r="4423" spans="34:34" s="1" customFormat="1" x14ac:dyDescent="0.2">
      <c r="AH4423" s="6"/>
    </row>
    <row r="4424" spans="34:34" s="1" customFormat="1" x14ac:dyDescent="0.2">
      <c r="AH4424" s="6"/>
    </row>
    <row r="4425" spans="34:34" s="1" customFormat="1" x14ac:dyDescent="0.2">
      <c r="AH4425" s="6"/>
    </row>
    <row r="4426" spans="34:34" s="1" customFormat="1" x14ac:dyDescent="0.2">
      <c r="AH4426" s="6"/>
    </row>
    <row r="4427" spans="34:34" s="1" customFormat="1" x14ac:dyDescent="0.2">
      <c r="AH4427" s="6"/>
    </row>
    <row r="4428" spans="34:34" s="1" customFormat="1" x14ac:dyDescent="0.2">
      <c r="AH4428" s="6"/>
    </row>
    <row r="4429" spans="34:34" s="1" customFormat="1" x14ac:dyDescent="0.2">
      <c r="AH4429" s="6"/>
    </row>
    <row r="4430" spans="34:34" s="1" customFormat="1" x14ac:dyDescent="0.2">
      <c r="AH4430" s="6"/>
    </row>
    <row r="4431" spans="34:34" s="1" customFormat="1" x14ac:dyDescent="0.2">
      <c r="AH4431" s="6"/>
    </row>
    <row r="4432" spans="34:34" s="1" customFormat="1" x14ac:dyDescent="0.2">
      <c r="AH4432" s="6"/>
    </row>
    <row r="4433" spans="34:34" s="1" customFormat="1" x14ac:dyDescent="0.2">
      <c r="AH4433" s="6"/>
    </row>
    <row r="4434" spans="34:34" s="1" customFormat="1" x14ac:dyDescent="0.2">
      <c r="AH4434" s="6"/>
    </row>
    <row r="4435" spans="34:34" s="1" customFormat="1" x14ac:dyDescent="0.2">
      <c r="AH4435" s="6"/>
    </row>
    <row r="4436" spans="34:34" s="1" customFormat="1" x14ac:dyDescent="0.2">
      <c r="AH4436" s="6"/>
    </row>
    <row r="4437" spans="34:34" s="1" customFormat="1" x14ac:dyDescent="0.2">
      <c r="AH4437" s="6"/>
    </row>
    <row r="4438" spans="34:34" s="1" customFormat="1" x14ac:dyDescent="0.2">
      <c r="AH4438" s="6"/>
    </row>
    <row r="4439" spans="34:34" s="1" customFormat="1" x14ac:dyDescent="0.2">
      <c r="AH4439" s="6"/>
    </row>
    <row r="4440" spans="34:34" s="1" customFormat="1" x14ac:dyDescent="0.2">
      <c r="AH4440" s="6"/>
    </row>
    <row r="4441" spans="34:34" s="1" customFormat="1" x14ac:dyDescent="0.2">
      <c r="AH4441" s="6"/>
    </row>
    <row r="4442" spans="34:34" s="1" customFormat="1" x14ac:dyDescent="0.2">
      <c r="AH4442" s="6"/>
    </row>
    <row r="4443" spans="34:34" s="1" customFormat="1" x14ac:dyDescent="0.2">
      <c r="AH4443" s="6"/>
    </row>
    <row r="4444" spans="34:34" s="1" customFormat="1" x14ac:dyDescent="0.2">
      <c r="AH4444" s="6"/>
    </row>
    <row r="4445" spans="34:34" s="1" customFormat="1" x14ac:dyDescent="0.2">
      <c r="AH4445" s="6"/>
    </row>
    <row r="4446" spans="34:34" s="1" customFormat="1" x14ac:dyDescent="0.2">
      <c r="AH4446" s="6"/>
    </row>
    <row r="4447" spans="34:34" s="1" customFormat="1" x14ac:dyDescent="0.2">
      <c r="AH4447" s="6"/>
    </row>
    <row r="4448" spans="34:34" s="1" customFormat="1" x14ac:dyDescent="0.2">
      <c r="AH4448" s="6"/>
    </row>
    <row r="4449" spans="34:34" s="1" customFormat="1" x14ac:dyDescent="0.2">
      <c r="AH4449" s="6"/>
    </row>
    <row r="4450" spans="34:34" s="1" customFormat="1" x14ac:dyDescent="0.2">
      <c r="AH4450" s="6"/>
    </row>
    <row r="4451" spans="34:34" s="1" customFormat="1" x14ac:dyDescent="0.2">
      <c r="AH4451" s="6"/>
    </row>
    <row r="4452" spans="34:34" s="1" customFormat="1" x14ac:dyDescent="0.2">
      <c r="AH4452" s="6"/>
    </row>
  </sheetData>
  <mergeCells count="111">
    <mergeCell ref="AF87:AG87"/>
    <mergeCell ref="AF88:AF89"/>
    <mergeCell ref="AG88:AG89"/>
    <mergeCell ref="S93:U93"/>
    <mergeCell ref="B87:C87"/>
    <mergeCell ref="E87:I87"/>
    <mergeCell ref="J87:N87"/>
    <mergeCell ref="O87:S87"/>
    <mergeCell ref="V87:AA87"/>
    <mergeCell ref="AC87:AD87"/>
    <mergeCell ref="AF85:AG85"/>
    <mergeCell ref="B86:C86"/>
    <mergeCell ref="E86:I86"/>
    <mergeCell ref="J86:N86"/>
    <mergeCell ref="O86:S86"/>
    <mergeCell ref="V86:AA86"/>
    <mergeCell ref="AC86:AD86"/>
    <mergeCell ref="AF86:AG86"/>
    <mergeCell ref="B85:C85"/>
    <mergeCell ref="E85:I85"/>
    <mergeCell ref="J85:N85"/>
    <mergeCell ref="O85:S85"/>
    <mergeCell ref="V85:AA85"/>
    <mergeCell ref="AC85:AD85"/>
    <mergeCell ref="E84:I84"/>
    <mergeCell ref="J84:N84"/>
    <mergeCell ref="O84:S84"/>
    <mergeCell ref="V84:AA84"/>
    <mergeCell ref="AC84:AD84"/>
    <mergeCell ref="AF84:AG84"/>
    <mergeCell ref="B83:C83"/>
    <mergeCell ref="E83:I83"/>
    <mergeCell ref="J83:N83"/>
    <mergeCell ref="O83:S83"/>
    <mergeCell ref="V83:AA83"/>
    <mergeCell ref="AC83:AD83"/>
    <mergeCell ref="AH79:AH87"/>
    <mergeCell ref="B80:C80"/>
    <mergeCell ref="E80:I80"/>
    <mergeCell ref="J80:N80"/>
    <mergeCell ref="O80:S80"/>
    <mergeCell ref="V80:AA80"/>
    <mergeCell ref="AC80:AD80"/>
    <mergeCell ref="AF80:AG80"/>
    <mergeCell ref="AF81:AG81"/>
    <mergeCell ref="B82:C82"/>
    <mergeCell ref="E82:I82"/>
    <mergeCell ref="J82:N82"/>
    <mergeCell ref="O82:S82"/>
    <mergeCell ref="V82:AA82"/>
    <mergeCell ref="AC82:AD82"/>
    <mergeCell ref="AF82:AG82"/>
    <mergeCell ref="B81:C81"/>
    <mergeCell ref="E81:I81"/>
    <mergeCell ref="J81:N81"/>
    <mergeCell ref="O81:S81"/>
    <mergeCell ref="V81:AA81"/>
    <mergeCell ref="AC81:AD81"/>
    <mergeCell ref="AF83:AG83"/>
    <mergeCell ref="B84:C84"/>
    <mergeCell ref="B79:C79"/>
    <mergeCell ref="E79:I79"/>
    <mergeCell ref="J79:N79"/>
    <mergeCell ref="O79:S79"/>
    <mergeCell ref="T79:U79"/>
    <mergeCell ref="V79:AA79"/>
    <mergeCell ref="AC79:AD79"/>
    <mergeCell ref="AF79:AG79"/>
    <mergeCell ref="B61:C63"/>
    <mergeCell ref="B65:C65"/>
    <mergeCell ref="B66:C66"/>
    <mergeCell ref="B67:C67"/>
    <mergeCell ref="B68:C68"/>
    <mergeCell ref="B70:B76"/>
    <mergeCell ref="T7:U7"/>
    <mergeCell ref="B8:C8"/>
    <mergeCell ref="E8:F8"/>
    <mergeCell ref="G8:H8"/>
    <mergeCell ref="J8:K8"/>
    <mergeCell ref="L6:M6"/>
    <mergeCell ref="N6:N8"/>
    <mergeCell ref="O6:P7"/>
    <mergeCell ref="Q6:R7"/>
    <mergeCell ref="S6:S8"/>
    <mergeCell ref="L8:M8"/>
    <mergeCell ref="O8:P8"/>
    <mergeCell ref="Q8:R8"/>
    <mergeCell ref="A1:AA1"/>
    <mergeCell ref="C3:N3"/>
    <mergeCell ref="Q3:AA3"/>
    <mergeCell ref="A5:A9"/>
    <mergeCell ref="B5:B7"/>
    <mergeCell ref="C5:C7"/>
    <mergeCell ref="E5:I5"/>
    <mergeCell ref="J5:N5"/>
    <mergeCell ref="E6:F7"/>
    <mergeCell ref="G6:H7"/>
    <mergeCell ref="I6:I8"/>
    <mergeCell ref="J6:K7"/>
    <mergeCell ref="O5:S5"/>
    <mergeCell ref="T5:U5"/>
    <mergeCell ref="V5:W8"/>
    <mergeCell ref="X5:Y5"/>
    <mergeCell ref="Z5:Z8"/>
    <mergeCell ref="AA5:AA8"/>
    <mergeCell ref="T8:U8"/>
    <mergeCell ref="B9:C9"/>
    <mergeCell ref="Y6:Y8"/>
    <mergeCell ref="T6:U6"/>
    <mergeCell ref="X6:X8"/>
    <mergeCell ref="L7:M7"/>
  </mergeCells>
  <conditionalFormatting sqref="W10:Y59">
    <cfRule type="cellIs" dxfId="7" priority="12" stopIfTrue="1" operator="lessThan">
      <formula>30</formula>
    </cfRule>
  </conditionalFormatting>
  <conditionalFormatting sqref="F63 H63:I63 K63 M63:O63 W63:Y63 AA63 R63:T63">
    <cfRule type="cellIs" dxfId="6" priority="11" stopIfTrue="1" operator="lessThan">
      <formula>0.3</formula>
    </cfRule>
  </conditionalFormatting>
  <conditionalFormatting sqref="I10:I59">
    <cfRule type="cellIs" dxfId="5" priority="10" stopIfTrue="1" operator="lessThan">
      <formula>30</formula>
    </cfRule>
  </conditionalFormatting>
  <conditionalFormatting sqref="P63">
    <cfRule type="cellIs" dxfId="4" priority="7" stopIfTrue="1" operator="lessThan">
      <formula>0.3</formula>
    </cfRule>
  </conditionalFormatting>
  <conditionalFormatting sqref="Z63">
    <cfRule type="cellIs" dxfId="3" priority="6" stopIfTrue="1" operator="lessThan">
      <formula>0.3</formula>
    </cfRule>
  </conditionalFormatting>
  <conditionalFormatting sqref="U63">
    <cfRule type="cellIs" dxfId="2" priority="3" stopIfTrue="1" operator="lessThan">
      <formula>0.3</formula>
    </cfRule>
  </conditionalFormatting>
  <conditionalFormatting sqref="N10:N59">
    <cfRule type="cellIs" dxfId="1" priority="2" stopIfTrue="1" operator="lessThan">
      <formula>30</formula>
    </cfRule>
  </conditionalFormatting>
  <conditionalFormatting sqref="S10:S59">
    <cfRule type="cellIs" dxfId="0" priority="1" stopIfTrue="1" operator="lessThan">
      <formula>30</formula>
    </cfRule>
  </conditionalFormatting>
  <pageMargins left="0.35433070866141736" right="0.31496062992125984" top="0.82677165354330717" bottom="0.23622047244094491" header="0.31496062992125984" footer="0.51181102362204722"/>
  <pageSetup paperSize="9" scale="49" fitToHeight="0" orientation="landscape" horizontalDpi="4294967294" r:id="rId1"/>
  <headerFooter alignWithMargins="0">
    <oddHeader xml:space="preserve">&amp;CPage &amp;P&amp;RMATHEMATICS Grade 8 Record Sheet for 2015
</oddHeader>
  </headerFooter>
  <rowBreaks count="1" manualBreakCount="1">
    <brk id="59" max="4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topLeftCell="A10" zoomScale="95" zoomScaleNormal="95" workbookViewId="0">
      <selection activeCell="B10" sqref="B10:F12"/>
    </sheetView>
  </sheetViews>
  <sheetFormatPr defaultRowHeight="12.75" x14ac:dyDescent="0.2"/>
  <cols>
    <col min="1" max="1" width="5" customWidth="1"/>
    <col min="2" max="2" width="10.28515625" customWidth="1"/>
    <col min="3" max="3" width="25.28515625" bestFit="1" customWidth="1"/>
    <col min="4" max="4" width="12.7109375" customWidth="1"/>
    <col min="5" max="6" width="12.28515625" customWidth="1"/>
    <col min="7" max="7" width="4.7109375" customWidth="1"/>
    <col min="8" max="8" width="10.42578125" customWidth="1"/>
    <col min="10" max="10" width="9.5703125" customWidth="1"/>
    <col min="11" max="11" width="8" customWidth="1"/>
    <col min="12" max="12" width="12.5703125" bestFit="1" customWidth="1"/>
  </cols>
  <sheetData>
    <row r="1" spans="1:12" ht="13.5" thickBot="1" x14ac:dyDescent="0.25">
      <c r="H1" s="185" t="s">
        <v>50</v>
      </c>
      <c r="I1" s="186"/>
      <c r="J1" s="186"/>
      <c r="K1" s="187"/>
      <c r="L1" s="105" t="s">
        <v>74</v>
      </c>
    </row>
    <row r="2" spans="1:12" ht="13.5" thickBot="1" x14ac:dyDescent="0.25">
      <c r="A2" s="59"/>
      <c r="B2" s="318" t="s">
        <v>61</v>
      </c>
      <c r="C2" s="67" t="s">
        <v>5</v>
      </c>
      <c r="D2" s="186" t="s">
        <v>4</v>
      </c>
      <c r="E2" s="67" t="s">
        <v>3</v>
      </c>
      <c r="F2" s="67" t="s">
        <v>21</v>
      </c>
      <c r="H2" s="54" t="s">
        <v>25</v>
      </c>
      <c r="I2" s="55" t="s">
        <v>67</v>
      </c>
      <c r="J2" s="55"/>
      <c r="K2" s="56"/>
      <c r="L2" s="106">
        <v>40</v>
      </c>
    </row>
    <row r="3" spans="1:12" x14ac:dyDescent="0.2">
      <c r="A3" s="59"/>
      <c r="B3" s="319"/>
      <c r="C3" s="68" t="s">
        <v>68</v>
      </c>
      <c r="D3" s="70" t="s">
        <v>70</v>
      </c>
      <c r="E3" s="69" t="s">
        <v>71</v>
      </c>
      <c r="F3" s="68"/>
      <c r="H3" s="57" t="s">
        <v>49</v>
      </c>
      <c r="I3" s="53" t="s">
        <v>73</v>
      </c>
      <c r="J3" s="53"/>
      <c r="K3" s="58"/>
      <c r="L3" s="107">
        <v>60</v>
      </c>
    </row>
    <row r="4" spans="1:12" ht="13.5" thickBot="1" x14ac:dyDescent="0.25">
      <c r="A4" s="59"/>
      <c r="B4" s="320"/>
      <c r="C4" s="194" t="s">
        <v>69</v>
      </c>
      <c r="D4" s="195" t="s">
        <v>65</v>
      </c>
      <c r="E4" s="194" t="s">
        <v>72</v>
      </c>
      <c r="F4" s="195" t="s">
        <v>49</v>
      </c>
      <c r="H4" s="327" t="s">
        <v>50</v>
      </c>
      <c r="I4" s="328"/>
      <c r="J4" s="328"/>
      <c r="K4" s="329"/>
      <c r="L4" s="108">
        <f ca="1">SUM(L2:L4)</f>
        <v>100</v>
      </c>
    </row>
    <row r="5" spans="1:12" ht="13.5" thickBot="1" x14ac:dyDescent="0.25">
      <c r="A5" s="59"/>
      <c r="B5" s="287"/>
      <c r="C5" s="314"/>
      <c r="D5" s="314"/>
      <c r="E5" s="314"/>
      <c r="F5" s="6"/>
    </row>
    <row r="6" spans="1:12" ht="13.5" thickBot="1" x14ac:dyDescent="0.25">
      <c r="A6" s="59"/>
      <c r="B6" s="318" t="s">
        <v>63</v>
      </c>
      <c r="C6" s="67" t="s">
        <v>5</v>
      </c>
      <c r="D6" s="109" t="s">
        <v>4</v>
      </c>
      <c r="E6" s="67" t="s">
        <v>3</v>
      </c>
      <c r="F6" s="67" t="s">
        <v>21</v>
      </c>
    </row>
    <row r="7" spans="1:12" x14ac:dyDescent="0.2">
      <c r="A7" s="59"/>
      <c r="B7" s="319"/>
      <c r="C7" s="68" t="s">
        <v>68</v>
      </c>
      <c r="D7" s="70" t="s">
        <v>70</v>
      </c>
      <c r="E7" s="69" t="s">
        <v>71</v>
      </c>
      <c r="F7" s="330" t="s">
        <v>49</v>
      </c>
    </row>
    <row r="8" spans="1:12" ht="13.5" thickBot="1" x14ac:dyDescent="0.25">
      <c r="A8" s="59"/>
      <c r="B8" s="319"/>
      <c r="C8" s="69" t="s">
        <v>69</v>
      </c>
      <c r="D8" s="188" t="s">
        <v>65</v>
      </c>
      <c r="E8" s="69" t="s">
        <v>72</v>
      </c>
      <c r="F8" s="331"/>
    </row>
    <row r="9" spans="1:12" ht="12" customHeight="1" thickBot="1" x14ac:dyDescent="0.25">
      <c r="A9" s="61"/>
      <c r="B9" s="332"/>
      <c r="C9" s="333"/>
      <c r="D9" s="333"/>
      <c r="E9" s="333"/>
      <c r="F9" s="333"/>
    </row>
    <row r="10" spans="1:12" ht="13.5" thickBot="1" x14ac:dyDescent="0.25">
      <c r="A10" s="59"/>
      <c r="B10" s="318" t="s">
        <v>64</v>
      </c>
      <c r="C10" s="67" t="s">
        <v>5</v>
      </c>
      <c r="D10" s="186" t="s">
        <v>4</v>
      </c>
      <c r="E10" s="67" t="s">
        <v>3</v>
      </c>
      <c r="F10" s="67" t="s">
        <v>21</v>
      </c>
    </row>
    <row r="11" spans="1:12" x14ac:dyDescent="0.2">
      <c r="A11" s="59"/>
      <c r="B11" s="319"/>
      <c r="C11" s="68" t="s">
        <v>68</v>
      </c>
      <c r="D11" s="70" t="s">
        <v>70</v>
      </c>
      <c r="E11" s="69" t="s">
        <v>71</v>
      </c>
      <c r="F11" s="330" t="s">
        <v>49</v>
      </c>
    </row>
    <row r="12" spans="1:12" ht="11.25" customHeight="1" thickBot="1" x14ac:dyDescent="0.25">
      <c r="A12" s="59"/>
      <c r="B12" s="320"/>
      <c r="C12" s="194" t="s">
        <v>69</v>
      </c>
      <c r="D12" s="195" t="s">
        <v>65</v>
      </c>
      <c r="E12" s="194" t="s">
        <v>72</v>
      </c>
      <c r="F12" s="331"/>
    </row>
    <row r="13" spans="1:12" ht="13.5" thickBot="1" x14ac:dyDescent="0.25">
      <c r="A13" s="59"/>
      <c r="B13" s="63"/>
      <c r="C13" s="63"/>
      <c r="D13" s="63"/>
      <c r="E13" s="63"/>
      <c r="F13" s="63"/>
    </row>
    <row r="14" spans="1:12" ht="13.5" thickBot="1" x14ac:dyDescent="0.25">
      <c r="A14" s="59"/>
      <c r="B14" s="64" t="s">
        <v>62</v>
      </c>
      <c r="C14" s="65"/>
      <c r="D14" s="65"/>
      <c r="E14" s="65"/>
      <c r="F14" s="63"/>
    </row>
    <row r="15" spans="1:12" ht="13.5" thickBot="1" x14ac:dyDescent="0.25">
      <c r="A15" s="59"/>
      <c r="B15" s="116"/>
      <c r="C15" s="117" t="s">
        <v>47</v>
      </c>
      <c r="D15" s="315" t="s">
        <v>65</v>
      </c>
      <c r="E15" s="316"/>
      <c r="F15" s="115"/>
    </row>
    <row r="16" spans="1:12" x14ac:dyDescent="0.2">
      <c r="A16" s="60"/>
      <c r="B16" s="325" t="s">
        <v>61</v>
      </c>
      <c r="C16" s="120" t="s">
        <v>43</v>
      </c>
      <c r="D16" s="121" t="s">
        <v>45</v>
      </c>
      <c r="E16" s="118" t="s">
        <v>44</v>
      </c>
      <c r="F16" s="104"/>
      <c r="G16" s="52"/>
    </row>
    <row r="17" spans="1:9" ht="13.5" thickBot="1" x14ac:dyDescent="0.25">
      <c r="A17" s="59"/>
      <c r="B17" s="326"/>
      <c r="C17" s="123" t="s">
        <v>46</v>
      </c>
      <c r="D17" s="124" t="s">
        <v>45</v>
      </c>
      <c r="E17" s="125" t="s">
        <v>44</v>
      </c>
      <c r="F17" s="104"/>
    </row>
    <row r="18" spans="1:9" x14ac:dyDescent="0.2">
      <c r="B18" s="321" t="s">
        <v>63</v>
      </c>
      <c r="C18" s="129" t="s">
        <v>43</v>
      </c>
      <c r="D18" s="121" t="s">
        <v>45</v>
      </c>
      <c r="E18" s="118" t="s">
        <v>44</v>
      </c>
      <c r="F18" s="104"/>
    </row>
    <row r="19" spans="1:9" ht="16.5" customHeight="1" thickBot="1" x14ac:dyDescent="0.25">
      <c r="A19" s="3"/>
      <c r="B19" s="322"/>
      <c r="C19" s="130" t="s">
        <v>46</v>
      </c>
      <c r="D19" s="122" t="s">
        <v>45</v>
      </c>
      <c r="E19" s="119" t="s">
        <v>44</v>
      </c>
      <c r="F19" s="104"/>
      <c r="H19" s="317" t="s">
        <v>66</v>
      </c>
      <c r="I19" s="317"/>
    </row>
    <row r="20" spans="1:9" ht="17.25" customHeight="1" x14ac:dyDescent="0.2">
      <c r="B20" s="323" t="s">
        <v>64</v>
      </c>
      <c r="C20" s="126" t="s">
        <v>43</v>
      </c>
      <c r="D20" s="127" t="s">
        <v>45</v>
      </c>
      <c r="E20" s="128" t="s">
        <v>44</v>
      </c>
      <c r="F20" s="104"/>
      <c r="H20" s="317" t="s">
        <v>83</v>
      </c>
      <c r="I20" s="317"/>
    </row>
    <row r="21" spans="1:9" ht="17.25" customHeight="1" thickBot="1" x14ac:dyDescent="0.25">
      <c r="B21" s="324"/>
      <c r="C21" s="66" t="s">
        <v>46</v>
      </c>
      <c r="D21" s="122" t="s">
        <v>45</v>
      </c>
      <c r="E21" s="119" t="s">
        <v>44</v>
      </c>
      <c r="F21" s="104"/>
      <c r="H21" s="317"/>
      <c r="I21" s="317"/>
    </row>
    <row r="23" spans="1:9" x14ac:dyDescent="0.2">
      <c r="B23" s="62" t="s">
        <v>36</v>
      </c>
    </row>
    <row r="24" spans="1:9" x14ac:dyDescent="0.2">
      <c r="A24" s="3"/>
      <c r="B24" s="4" t="s">
        <v>37</v>
      </c>
      <c r="C24" s="4" t="s">
        <v>39</v>
      </c>
      <c r="D24" s="19"/>
      <c r="E24" s="100" t="s">
        <v>51</v>
      </c>
      <c r="F24" s="45"/>
    </row>
    <row r="25" spans="1:9" x14ac:dyDescent="0.2">
      <c r="B25" s="4" t="s">
        <v>38</v>
      </c>
      <c r="C25" s="4" t="s">
        <v>40</v>
      </c>
      <c r="D25" s="19"/>
      <c r="E25" s="100" t="s">
        <v>53</v>
      </c>
      <c r="F25" s="45"/>
    </row>
    <row r="26" spans="1:9" x14ac:dyDescent="0.2">
      <c r="B26" s="111" t="s">
        <v>89</v>
      </c>
      <c r="C26" s="111" t="s">
        <v>90</v>
      </c>
      <c r="D26" s="19"/>
      <c r="E26" s="100" t="s">
        <v>52</v>
      </c>
      <c r="F26" s="45"/>
    </row>
    <row r="27" spans="1:9" x14ac:dyDescent="0.2">
      <c r="B27" s="51" t="s">
        <v>25</v>
      </c>
      <c r="C27" s="50" t="s">
        <v>48</v>
      </c>
      <c r="D27" s="19"/>
      <c r="E27" s="1"/>
      <c r="F27" s="1"/>
    </row>
    <row r="28" spans="1:9" x14ac:dyDescent="0.2">
      <c r="B28" s="51" t="s">
        <v>41</v>
      </c>
      <c r="C28" s="50" t="s">
        <v>42</v>
      </c>
      <c r="D28" s="19"/>
      <c r="E28" s="1"/>
      <c r="F28" s="1"/>
    </row>
    <row r="29" spans="1:9" x14ac:dyDescent="0.2">
      <c r="B29" s="7"/>
      <c r="C29" s="17"/>
      <c r="D29" s="1"/>
      <c r="E29" s="1"/>
      <c r="F29" s="1"/>
    </row>
    <row r="30" spans="1:9" ht="16.5" customHeight="1" x14ac:dyDescent="0.2">
      <c r="B30" s="313" t="s">
        <v>84</v>
      </c>
      <c r="C30" s="313"/>
      <c r="D30" s="313"/>
      <c r="E30" s="313"/>
      <c r="F30" s="313"/>
      <c r="G30" s="313"/>
      <c r="H30" s="313"/>
    </row>
    <row r="31" spans="1:9" x14ac:dyDescent="0.2">
      <c r="B31" s="60"/>
    </row>
  </sheetData>
  <mergeCells count="16">
    <mergeCell ref="H4:K4"/>
    <mergeCell ref="F7:F8"/>
    <mergeCell ref="B9:F9"/>
    <mergeCell ref="F11:F12"/>
    <mergeCell ref="B6:B8"/>
    <mergeCell ref="B2:B4"/>
    <mergeCell ref="B30:H30"/>
    <mergeCell ref="B5:E5"/>
    <mergeCell ref="D15:E15"/>
    <mergeCell ref="H19:I19"/>
    <mergeCell ref="H20:I20"/>
    <mergeCell ref="H21:I21"/>
    <mergeCell ref="B10:B12"/>
    <mergeCell ref="B18:B19"/>
    <mergeCell ref="B20:B21"/>
    <mergeCell ref="B16:B17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 Gr7 Record Sheet </vt:lpstr>
      <vt:lpstr>NOTES</vt:lpstr>
      <vt:lpstr>' Gr7 Record Sheet '!Print_Area</vt:lpstr>
      <vt:lpstr>' Gr7 Record Sheet '!Print_Titles</vt:lpstr>
    </vt:vector>
  </TitlesOfParts>
  <Company>Grantley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Bennet Tsotetsi (GPEDU)</cp:lastModifiedBy>
  <cp:lastPrinted>2017-11-11T19:12:06Z</cp:lastPrinted>
  <dcterms:created xsi:type="dcterms:W3CDTF">2006-01-18T11:04:01Z</dcterms:created>
  <dcterms:modified xsi:type="dcterms:W3CDTF">2022-05-04T06:24:40Z</dcterms:modified>
</cp:coreProperties>
</file>